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GESTIÓN GENERAL " sheetId="1" r:id="rId1"/>
  </sheets>
  <definedNames>
    <definedName name="_xlnm.Print_Titles" localSheetId="0">'GESTIÓN GENERAL '!$7:$7</definedName>
  </definedNames>
  <calcPr fullCalcOnLoad="1"/>
</workbook>
</file>

<file path=xl/sharedStrings.xml><?xml version="1.0" encoding="utf-8"?>
<sst xmlns="http://schemas.openxmlformats.org/spreadsheetml/2006/main" count="428" uniqueCount="124">
  <si>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</si>
  <si>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</si>
  <si>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</si>
  <si>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</si>
  <si>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</si>
  <si>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</si>
  <si>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</si>
  <si>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</si>
  <si>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</si>
  <si>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</si>
  <si>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</si>
  <si>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</si>
  <si>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</si>
  <si>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</si>
  <si>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</si>
  <si>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</si>
  <si>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</si>
  <si>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</si>
  <si>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</si>
  <si>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</si>
  <si>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</si>
  <si>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</si>
  <si>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</si>
  <si>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</si>
  <si>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</si>
  <si>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</si>
  <si>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</si>
  <si>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</si>
  <si>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</si>
  <si>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</si>
  <si>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</si>
  <si>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</si>
  <si>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</si>
  <si>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</si>
  <si>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</si>
  <si>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</si>
  <si>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</si>
  <si>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</si>
  <si>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</si>
  <si>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</si>
  <si>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</si>
  <si>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</si>
  <si>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</si>
  <si>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</si>
  <si>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</si>
  <si>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</si>
  <si>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</si>
  <si>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</si>
  <si>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</si>
  <si>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</si>
  <si>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</si>
  <si>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</si>
  <si>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</si>
  <si>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</si>
  <si>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</si>
  <si>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</si>
  <si>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</si>
  <si>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</si>
  <si>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</si>
  <si>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</si>
  <si>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</si>
  <si>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</si>
  <si>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</si>
  <si>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</si>
  <si>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</si>
  <si>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</si>
  <si>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</si>
  <si>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</si>
  <si>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</si>
  <si>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</si>
  <si>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</si>
  <si>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</si>
  <si>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</si>
  <si>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</si>
  <si>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</si>
  <si>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</si>
  <si>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</si>
  <si>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</si>
  <si>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</si>
  <si>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</si>
  <si>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</si>
  <si>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</si>
  <si>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</si>
  <si>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</si>
  <si>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</si>
  <si>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</si>
  <si>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</si>
  <si>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</si>
  <si>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</si>
  <si>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</si>
  <si>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</si>
  <si>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</si>
  <si>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</si>
  <si>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</si>
  <si>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</si>
  <si>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</si>
  <si>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</si>
  <si>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</si>
  <si>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</si>
  <si>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</si>
  <si>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</si>
  <si>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</si>
  <si>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GASTOS DE PERSONAL</t>
  </si>
  <si>
    <t>GASTOS DE FUNCIONAMIENTO</t>
  </si>
  <si>
    <t>ADQUISICIÓN DE BIENES Y SERVICIOS</t>
  </si>
  <si>
    <t>TRANSFERENCIAS CORRIENTES</t>
  </si>
  <si>
    <t>GASTOS POR TRIBUTOS, MULTAS, SANCIONES E INTERESES DE MORA</t>
  </si>
  <si>
    <t>TOTAL PRESUPUESTO A+C</t>
  </si>
  <si>
    <t xml:space="preserve">GASTOS DE INVERSIÓN </t>
  </si>
  <si>
    <t>APROPIACION SIN COMPROMETER</t>
  </si>
  <si>
    <t>APLAZAMIENTOS</t>
  </si>
  <si>
    <t>APR. VIGENTE DESPUES DE APLAZAMIENTOS</t>
  </si>
  <si>
    <t>COMP/ APR</t>
  </si>
  <si>
    <t>OBLIG/ APR</t>
  </si>
  <si>
    <t>PAGO/ APR</t>
  </si>
  <si>
    <t>MINISTERIO DE COMERCIO INDUSTRIA Y TURISMO</t>
  </si>
  <si>
    <t>INFORME DE EJECUCIÓN PRESUPUESTAL ACUMULADO CON CORTE AL 31 DE MARZO DE 2019</t>
  </si>
  <si>
    <t xml:space="preserve">UNIDAD EJECUTORA 3501-01 GESTIÓN GENERAL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</si>
  <si>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</si>
  <si>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</si>
  <si>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</si>
  <si>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</si>
  <si>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</si>
  <si>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FECHA DE GENERACIÓN: ABRIL 01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</si>
</sst>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49">
    <font>
      <sz val="11"/>
      <color indexed="8"/>
      <name val="Calibri"/>
      <family val="2"/>
    </font>
    <font>
      <sz val="11"/>
      <name val="Calibri"/>
      <family val="0"/>
    </font>
    <font>
      <sz val="12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0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</border>
  </borders>
  <cellStyleXfs count="61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45" fillId="0" borderId="10" xfId="0" applyNumberFormat="1" applyFont="1" applyFill="1" applyBorder="1" applyAlignment="1">
      <alignment horizontal="center" vertical="center" wrapText="1" readingOrder="1"/>
    </xf>
    <xf numFmtId="0" fontId="45" fillId="0" borderId="10" xfId="0" applyNumberFormat="1" applyFont="1" applyFill="1" applyBorder="1" applyAlignment="1">
      <alignment horizontal="left" vertical="center" wrapText="1" readingOrder="1"/>
    </xf>
    <xf numFmtId="0" fontId="46" fillId="0" borderId="10" xfId="0" applyNumberFormat="1" applyFont="1" applyFill="1" applyBorder="1" applyAlignment="1">
      <alignment horizontal="center" vertical="center" wrapText="1" readingOrder="1"/>
    </xf>
    <xf numFmtId="0" fontId="46" fillId="0" borderId="10" xfId="0" applyNumberFormat="1" applyFont="1" applyFill="1" applyBorder="1" applyAlignment="1">
      <alignment horizontal="left" vertical="center" wrapText="1" readingOrder="1"/>
    </xf>
    <xf numFmtId="164" fontId="46" fillId="0" borderId="10" xfId="0" applyNumberFormat="1" applyFont="1" applyFill="1" applyBorder="1" applyAlignment="1">
      <alignment horizontal="right" vertical="center" wrapText="1" readingOrder="1"/>
    </xf>
    <xf numFmtId="0" fontId="47" fillId="33" borderId="1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5" fillId="34" borderId="10" xfId="0" applyNumberFormat="1" applyFont="1" applyFill="1" applyBorder="1" applyAlignment="1">
      <alignment horizontal="center" vertical="center" wrapText="1" readingOrder="1"/>
    </xf>
    <xf numFmtId="0" fontId="45" fillId="34" borderId="10" xfId="0" applyNumberFormat="1" applyFont="1" applyFill="1" applyBorder="1" applyAlignment="1">
      <alignment horizontal="left" vertical="center" wrapText="1" readingOrder="1"/>
    </xf>
    <xf numFmtId="164" fontId="45" fillId="34" borderId="10" xfId="0" applyNumberFormat="1" applyFont="1" applyFill="1" applyBorder="1" applyAlignment="1">
      <alignment horizontal="right" vertical="center" wrapText="1" readingOrder="1"/>
    </xf>
    <xf numFmtId="165" fontId="45" fillId="34" borderId="10" xfId="0" applyNumberFormat="1" applyFont="1" applyFill="1" applyBorder="1" applyAlignment="1">
      <alignment horizontal="right" vertical="center" wrapText="1" readingOrder="1"/>
    </xf>
    <xf numFmtId="165" fontId="3" fillId="0" borderId="10" xfId="0" applyNumberFormat="1" applyFont="1" applyFill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5" fontId="4" fillId="34" borderId="10" xfId="0" applyNumberFormat="1" applyFont="1" applyFill="1" applyBorder="1" applyAlignment="1">
      <alignment horizontal="right" vertical="center" wrapText="1"/>
    </xf>
    <xf numFmtId="10" fontId="4" fillId="34" borderId="10" xfId="0" applyNumberFormat="1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centerContinuous" vertical="center" wrapText="1"/>
    </xf>
    <xf numFmtId="0" fontId="47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readingOrder="1"/>
    </xf>
    <xf numFmtId="0" fontId="26" fillId="0" borderId="0" xfId="0" applyAlignment="1">
      <alignment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95250</xdr:colOff>
      <xdr:row>3</xdr:row>
      <xdr:rowOff>9525</xdr:rowOff>
    </xdr:to>
    <xdr:pic>
      <xdr:nvPicPr>
        <xdr:cNvPr id="1" name="Imagen 3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4"/>
  <sheetViews>
    <sheetView showGridLines="0" tabSelected="1" zoomScalePageLayoutView="0" workbookViewId="0" topLeftCell="A1">
      <selection activeCell="A3" sqref="A3:X3"/>
    </sheetView>
  </sheetViews>
  <sheetFormatPr defaultColWidth="11.421875" defaultRowHeight="15"/>
  <cols>
    <col min="1" max="1" width="4.140625" style="0" customWidth="1"/>
    <col min="2" max="2" width="5.8515625" style="0" customWidth="1"/>
    <col min="3" max="3" width="4.140625" style="0" customWidth="1"/>
    <col min="4" max="4" width="4.28125" style="0" customWidth="1"/>
    <col min="5" max="5" width="5.421875" style="0" customWidth="1"/>
    <col min="6" max="6" width="7.00390625" style="0" customWidth="1"/>
    <col min="7" max="7" width="4.00390625" style="0" customWidth="1"/>
    <col min="8" max="8" width="5.421875" style="0" customWidth="1"/>
    <col min="9" max="9" width="27.57421875" style="0" customWidth="1"/>
    <col min="10" max="10" width="17.28125" style="0" customWidth="1"/>
    <col min="11" max="11" width="14.57421875" style="0" customWidth="1"/>
    <col min="12" max="12" width="14.7109375" style="0" customWidth="1"/>
    <col min="13" max="13" width="17.7109375" style="0" customWidth="1"/>
    <col min="14" max="14" width="15.7109375" style="0" customWidth="1"/>
    <col min="15" max="15" width="16.8515625" style="0" customWidth="1"/>
    <col min="16" max="16" width="18.8515625" style="0" customWidth="1"/>
    <col min="17" max="17" width="17.421875" style="0" customWidth="1"/>
    <col min="18" max="18" width="16.57421875" style="0" customWidth="1"/>
    <col min="19" max="19" width="15.421875" style="0" customWidth="1"/>
    <col min="20" max="20" width="16.28125" style="0" customWidth="1"/>
    <col min="21" max="21" width="15.28125" style="0" customWidth="1"/>
    <col min="22" max="22" width="7.421875" style="0" customWidth="1"/>
    <col min="23" max="23" width="7.140625" style="0" customWidth="1"/>
    <col min="24" max="24" width="6.140625" style="0" customWidth="1"/>
  </cols>
  <sheetData>
    <row r="3" spans="1:24" ht="15.75">
      <c r="A3" s="28" t="s">
        <v>115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.75">
      <c r="A4" s="28" t="s">
        <v>116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">
      <c r="A5" s="28" t="s">
        <v>117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5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" t="s">
        <v>123</v>
      </c>
      <c r="V6" s="9"/>
      <c r="W6" s="9"/>
      <c r="X6" s="9"/>
      <c r="Y6" s="9"/>
    </row>
    <row r="7" spans="1:25" ht="34.5" customHeight="1" thickBot="1" thickTop="1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110</v>
      </c>
      <c r="O7" s="8" t="s">
        <v>111</v>
      </c>
      <c r="P7" s="8" t="s">
        <v>13</v>
      </c>
      <c r="Q7" s="8" t="s">
        <v>14</v>
      </c>
      <c r="R7" s="8" t="s">
        <v>15</v>
      </c>
      <c r="S7" s="8" t="s">
        <v>16</v>
      </c>
      <c r="T7" s="8" t="s">
        <v>17</v>
      </c>
      <c r="U7" s="19" t="s">
        <v>109</v>
      </c>
      <c r="V7" s="19" t="s">
        <v>112</v>
      </c>
      <c r="W7" s="19" t="s">
        <v>113</v>
      </c>
      <c r="X7" s="19" t="s">
        <v>114</v>
      </c>
      <c r="Y7" s="20"/>
    </row>
    <row r="8" spans="1:30" ht="34.5" customHeight="1" thickBot="1" thickTop="1">
      <c r="A8" s="3" t="s">
        <v>18</v>
      </c>
      <c r="B8" s="3"/>
      <c r="C8" s="3"/>
      <c r="D8" s="3"/>
      <c r="E8" s="3"/>
      <c r="F8" s="3"/>
      <c r="G8" s="3"/>
      <c r="H8" s="3"/>
      <c r="I8" s="4" t="s">
        <v>103</v>
      </c>
      <c r="J8" s="22">
        <f>+J9+J13+J16+J34</f>
        <v>347372084081</v>
      </c>
      <c r="K8" s="22">
        <f aca="true" t="shared" si="0" ref="K8:T8">+K9+K13+K16+K34</f>
        <v>1700000000</v>
      </c>
      <c r="L8" s="22">
        <f t="shared" si="0"/>
        <v>0</v>
      </c>
      <c r="M8" s="22">
        <f t="shared" si="0"/>
        <v>349072084081</v>
      </c>
      <c r="N8" s="22">
        <f t="shared" si="0"/>
        <v>0</v>
      </c>
      <c r="O8" s="22">
        <f>+M8-N8</f>
        <v>349072084081</v>
      </c>
      <c r="P8" s="22">
        <f t="shared" si="0"/>
        <v>263865611765.06</v>
      </c>
      <c r="Q8" s="22">
        <f t="shared" si="0"/>
        <v>85206472315.93999</v>
      </c>
      <c r="R8" s="22">
        <f t="shared" si="0"/>
        <v>219097950537.48</v>
      </c>
      <c r="S8" s="22">
        <f t="shared" si="0"/>
        <v>80692877278.63</v>
      </c>
      <c r="T8" s="22">
        <f t="shared" si="0"/>
        <v>69623541294.49</v>
      </c>
      <c r="U8" s="14">
        <f>+O8-R8</f>
        <v>129974133543.51999</v>
      </c>
      <c r="V8" s="15">
        <f>+R8/O8</f>
        <v>0.6276581844529272</v>
      </c>
      <c r="W8" s="15">
        <f>+S8/O8</f>
        <v>0.23116393707354074</v>
      </c>
      <c r="X8" s="15">
        <f>+T8/O8</f>
        <v>0.1994531916746866</v>
      </c>
      <c r="Y8" s="21"/>
      <c r="Z8" s="23"/>
      <c r="AA8" s="23"/>
      <c r="AB8" s="23"/>
      <c r="AC8" s="24"/>
      <c r="AD8" s="24"/>
    </row>
    <row r="9" spans="1:30" ht="34.5" customHeight="1" thickBot="1" thickTop="1">
      <c r="A9" s="10" t="s">
        <v>18</v>
      </c>
      <c r="B9" s="10"/>
      <c r="C9" s="10"/>
      <c r="D9" s="10"/>
      <c r="E9" s="10"/>
      <c r="F9" s="10"/>
      <c r="G9" s="10"/>
      <c r="H9" s="10"/>
      <c r="I9" s="11" t="s">
        <v>102</v>
      </c>
      <c r="J9" s="12">
        <f>SUM(J10:J12)</f>
        <v>36872287000</v>
      </c>
      <c r="K9" s="12">
        <f aca="true" t="shared" si="1" ref="K9:T9">SUM(K10:K12)</f>
        <v>0</v>
      </c>
      <c r="L9" s="12">
        <f t="shared" si="1"/>
        <v>0</v>
      </c>
      <c r="M9" s="12">
        <f t="shared" si="1"/>
        <v>36872287000</v>
      </c>
      <c r="N9" s="12">
        <f t="shared" si="1"/>
        <v>0</v>
      </c>
      <c r="O9" s="13">
        <f aca="true" t="shared" si="2" ref="O9:O60">+M9-N9</f>
        <v>36872287000</v>
      </c>
      <c r="P9" s="12">
        <f t="shared" si="1"/>
        <v>36722287000</v>
      </c>
      <c r="Q9" s="12">
        <f t="shared" si="1"/>
        <v>150000000</v>
      </c>
      <c r="R9" s="12">
        <f t="shared" si="1"/>
        <v>7872431523.780001</v>
      </c>
      <c r="S9" s="12">
        <f t="shared" si="1"/>
        <v>7507436429.55</v>
      </c>
      <c r="T9" s="12">
        <f t="shared" si="1"/>
        <v>7492008226.540001</v>
      </c>
      <c r="U9" s="17">
        <f aca="true" t="shared" si="3" ref="U9:U60">+O9-R9</f>
        <v>28999855476.22</v>
      </c>
      <c r="V9" s="18">
        <f aca="true" t="shared" si="4" ref="V9:V60">+R9/O9</f>
        <v>0.21350537664723646</v>
      </c>
      <c r="W9" s="18">
        <f aca="true" t="shared" si="5" ref="W9:W60">+S9/O9</f>
        <v>0.2036064763097011</v>
      </c>
      <c r="X9" s="18">
        <f aca="true" t="shared" si="6" ref="X9:X60">+T9/O9</f>
        <v>0.2031880535791013</v>
      </c>
      <c r="Y9" s="21"/>
      <c r="Z9" s="23"/>
      <c r="AA9" s="23"/>
      <c r="AB9" s="23"/>
      <c r="AC9" s="24"/>
      <c r="AD9" s="24"/>
    </row>
    <row r="10" spans="1:30" ht="34.5" customHeight="1" thickBot="1" thickTop="1">
      <c r="A10" s="5" t="s">
        <v>18</v>
      </c>
      <c r="B10" s="5" t="s">
        <v>19</v>
      </c>
      <c r="C10" s="5" t="s">
        <v>19</v>
      </c>
      <c r="D10" s="5" t="s">
        <v>19</v>
      </c>
      <c r="E10" s="5"/>
      <c r="F10" s="5" t="s">
        <v>20</v>
      </c>
      <c r="G10" s="5" t="s">
        <v>21</v>
      </c>
      <c r="H10" s="5" t="s">
        <v>22</v>
      </c>
      <c r="I10" s="6" t="s">
        <v>23</v>
      </c>
      <c r="J10" s="7">
        <v>20290659000</v>
      </c>
      <c r="K10" s="7">
        <v>0</v>
      </c>
      <c r="L10" s="7">
        <v>0</v>
      </c>
      <c r="M10" s="7">
        <v>20290659000</v>
      </c>
      <c r="N10" s="7">
        <v>0</v>
      </c>
      <c r="O10" s="22">
        <f t="shared" si="2"/>
        <v>20290659000</v>
      </c>
      <c r="P10" s="7">
        <v>20190659000</v>
      </c>
      <c r="Q10" s="7">
        <v>100000000</v>
      </c>
      <c r="R10" s="7">
        <v>4429699451.93</v>
      </c>
      <c r="S10" s="7">
        <v>4370915941.38</v>
      </c>
      <c r="T10" s="7">
        <v>4360405655.14</v>
      </c>
      <c r="U10" s="14">
        <f t="shared" si="3"/>
        <v>15860959548.07</v>
      </c>
      <c r="V10" s="15">
        <f t="shared" si="4"/>
        <v>0.21831225156018838</v>
      </c>
      <c r="W10" s="15">
        <f t="shared" si="5"/>
        <v>0.21541517904273094</v>
      </c>
      <c r="X10" s="15">
        <f t="shared" si="6"/>
        <v>0.214897192601778</v>
      </c>
      <c r="Y10" s="21"/>
      <c r="Z10" s="23"/>
      <c r="AA10" s="23"/>
      <c r="AB10" s="23"/>
      <c r="AC10" s="24"/>
      <c r="AD10" s="24"/>
    </row>
    <row r="11" spans="1:30" ht="34.5" customHeight="1" thickBot="1" thickTop="1">
      <c r="A11" s="5" t="s">
        <v>18</v>
      </c>
      <c r="B11" s="5" t="s">
        <v>19</v>
      </c>
      <c r="C11" s="5" t="s">
        <v>19</v>
      </c>
      <c r="D11" s="5" t="s">
        <v>24</v>
      </c>
      <c r="E11" s="5"/>
      <c r="F11" s="5" t="s">
        <v>20</v>
      </c>
      <c r="G11" s="5" t="s">
        <v>21</v>
      </c>
      <c r="H11" s="5" t="s">
        <v>22</v>
      </c>
      <c r="I11" s="6" t="s">
        <v>25</v>
      </c>
      <c r="J11" s="7">
        <v>7522407000</v>
      </c>
      <c r="K11" s="7">
        <v>0</v>
      </c>
      <c r="L11" s="7">
        <v>0</v>
      </c>
      <c r="M11" s="7">
        <v>7522407000</v>
      </c>
      <c r="N11" s="7">
        <v>0</v>
      </c>
      <c r="O11" s="22">
        <f t="shared" si="2"/>
        <v>7522407000</v>
      </c>
      <c r="P11" s="7">
        <v>7472407000</v>
      </c>
      <c r="Q11" s="7">
        <v>50000000</v>
      </c>
      <c r="R11" s="7">
        <v>2050187932</v>
      </c>
      <c r="S11" s="7">
        <v>1799422775</v>
      </c>
      <c r="T11" s="7">
        <v>1799422775</v>
      </c>
      <c r="U11" s="14">
        <f t="shared" si="3"/>
        <v>5472219068</v>
      </c>
      <c r="V11" s="15">
        <f t="shared" si="4"/>
        <v>0.272544138066446</v>
      </c>
      <c r="W11" s="15">
        <f t="shared" si="5"/>
        <v>0.23920837771739817</v>
      </c>
      <c r="X11" s="15">
        <f t="shared" si="6"/>
        <v>0.23920837771739817</v>
      </c>
      <c r="Y11" s="21"/>
      <c r="Z11" s="23"/>
      <c r="AA11" s="23"/>
      <c r="AB11" s="23"/>
      <c r="AC11" s="24"/>
      <c r="AD11" s="24"/>
    </row>
    <row r="12" spans="1:30" ht="34.5" customHeight="1" thickBot="1" thickTop="1">
      <c r="A12" s="5" t="s">
        <v>18</v>
      </c>
      <c r="B12" s="5" t="s">
        <v>19</v>
      </c>
      <c r="C12" s="5" t="s">
        <v>19</v>
      </c>
      <c r="D12" s="5" t="s">
        <v>26</v>
      </c>
      <c r="E12" s="5"/>
      <c r="F12" s="5" t="s">
        <v>20</v>
      </c>
      <c r="G12" s="5" t="s">
        <v>21</v>
      </c>
      <c r="H12" s="5" t="s">
        <v>22</v>
      </c>
      <c r="I12" s="6" t="s">
        <v>27</v>
      </c>
      <c r="J12" s="7">
        <v>9059221000</v>
      </c>
      <c r="K12" s="7">
        <v>0</v>
      </c>
      <c r="L12" s="7">
        <v>0</v>
      </c>
      <c r="M12" s="7">
        <v>9059221000</v>
      </c>
      <c r="N12" s="7">
        <v>0</v>
      </c>
      <c r="O12" s="22">
        <f t="shared" si="2"/>
        <v>9059221000</v>
      </c>
      <c r="P12" s="7">
        <v>9059221000</v>
      </c>
      <c r="Q12" s="7">
        <v>0</v>
      </c>
      <c r="R12" s="7">
        <v>1392544139.85</v>
      </c>
      <c r="S12" s="7">
        <v>1337097713.17</v>
      </c>
      <c r="T12" s="7">
        <v>1332179796.4</v>
      </c>
      <c r="U12" s="14">
        <f t="shared" si="3"/>
        <v>7666676860.15</v>
      </c>
      <c r="V12" s="15">
        <f t="shared" si="4"/>
        <v>0.1537156605242327</v>
      </c>
      <c r="W12" s="15">
        <f t="shared" si="5"/>
        <v>0.14759521962981145</v>
      </c>
      <c r="X12" s="15">
        <f t="shared" si="6"/>
        <v>0.1470523565326423</v>
      </c>
      <c r="Y12" s="21"/>
      <c r="Z12" s="23"/>
      <c r="AA12" s="23"/>
      <c r="AB12" s="23"/>
      <c r="AC12" s="24"/>
      <c r="AD12" s="24"/>
    </row>
    <row r="13" spans="1:30" ht="34.5" customHeight="1" thickBot="1" thickTop="1">
      <c r="A13" s="10" t="s">
        <v>18</v>
      </c>
      <c r="B13" s="10"/>
      <c r="C13" s="10"/>
      <c r="D13" s="10"/>
      <c r="E13" s="10"/>
      <c r="F13" s="10"/>
      <c r="G13" s="10"/>
      <c r="H13" s="10"/>
      <c r="I13" s="11" t="s">
        <v>104</v>
      </c>
      <c r="J13" s="12">
        <f>+J14+J15</f>
        <v>19506183033</v>
      </c>
      <c r="K13" s="12">
        <f aca="true" t="shared" si="7" ref="K13:T13">+K14+K15</f>
        <v>0</v>
      </c>
      <c r="L13" s="12">
        <f t="shared" si="7"/>
        <v>0</v>
      </c>
      <c r="M13" s="12">
        <f t="shared" si="7"/>
        <v>19506183033</v>
      </c>
      <c r="N13" s="12">
        <f t="shared" si="7"/>
        <v>0</v>
      </c>
      <c r="O13" s="12">
        <f t="shared" si="7"/>
        <v>19506183033</v>
      </c>
      <c r="P13" s="12">
        <f t="shared" si="7"/>
        <v>17827118472.96</v>
      </c>
      <c r="Q13" s="12">
        <f t="shared" si="7"/>
        <v>1679064560.04</v>
      </c>
      <c r="R13" s="12">
        <f t="shared" si="7"/>
        <v>14292633093.45</v>
      </c>
      <c r="S13" s="12">
        <f t="shared" si="7"/>
        <v>3943753584.93</v>
      </c>
      <c r="T13" s="12">
        <f t="shared" si="7"/>
        <v>3927332974.43</v>
      </c>
      <c r="U13" s="17">
        <f t="shared" si="3"/>
        <v>5213549939.549999</v>
      </c>
      <c r="V13" s="18">
        <f t="shared" si="4"/>
        <v>0.7327232123922007</v>
      </c>
      <c r="W13" s="18">
        <f t="shared" si="5"/>
        <v>0.20217966673736584</v>
      </c>
      <c r="X13" s="18">
        <f t="shared" si="6"/>
        <v>0.20133785106936866</v>
      </c>
      <c r="Y13" s="21"/>
      <c r="Z13" s="23"/>
      <c r="AA13" s="23"/>
      <c r="AB13" s="23"/>
      <c r="AC13" s="24"/>
      <c r="AD13" s="24"/>
    </row>
    <row r="14" spans="1:30" ht="34.5" customHeight="1" thickBot="1" thickTop="1">
      <c r="A14" s="5" t="s">
        <v>18</v>
      </c>
      <c r="B14" s="5" t="s">
        <v>24</v>
      </c>
      <c r="C14" s="5" t="s">
        <v>19</v>
      </c>
      <c r="D14" s="5"/>
      <c r="E14" s="5"/>
      <c r="F14" s="5" t="s">
        <v>20</v>
      </c>
      <c r="G14" s="5" t="s">
        <v>21</v>
      </c>
      <c r="H14" s="5" t="s">
        <v>22</v>
      </c>
      <c r="I14" s="6" t="s">
        <v>28</v>
      </c>
      <c r="J14" s="7">
        <v>50000000</v>
      </c>
      <c r="K14" s="7">
        <v>0</v>
      </c>
      <c r="L14" s="7">
        <v>0</v>
      </c>
      <c r="M14" s="7">
        <v>50000000</v>
      </c>
      <c r="N14" s="7">
        <v>0</v>
      </c>
      <c r="O14" s="22">
        <f t="shared" si="2"/>
        <v>50000000</v>
      </c>
      <c r="P14" s="7">
        <v>5650000</v>
      </c>
      <c r="Q14" s="7">
        <v>44350000</v>
      </c>
      <c r="R14" s="7">
        <v>5650000</v>
      </c>
      <c r="S14" s="7">
        <v>5650000</v>
      </c>
      <c r="T14" s="7">
        <v>5650000</v>
      </c>
      <c r="U14" s="14">
        <f t="shared" si="3"/>
        <v>44350000</v>
      </c>
      <c r="V14" s="15">
        <f t="shared" si="4"/>
        <v>0.113</v>
      </c>
      <c r="W14" s="15">
        <f t="shared" si="5"/>
        <v>0.113</v>
      </c>
      <c r="X14" s="15">
        <f t="shared" si="6"/>
        <v>0.113</v>
      </c>
      <c r="Y14" s="21"/>
      <c r="Z14" s="23"/>
      <c r="AA14" s="23"/>
      <c r="AB14" s="23"/>
      <c r="AC14" s="24"/>
      <c r="AD14" s="24"/>
    </row>
    <row r="15" spans="1:30" ht="34.5" customHeight="1" thickBot="1" thickTop="1">
      <c r="A15" s="5" t="s">
        <v>18</v>
      </c>
      <c r="B15" s="5" t="s">
        <v>24</v>
      </c>
      <c r="C15" s="5" t="s">
        <v>24</v>
      </c>
      <c r="D15" s="5"/>
      <c r="E15" s="5"/>
      <c r="F15" s="5" t="s">
        <v>20</v>
      </c>
      <c r="G15" s="5" t="s">
        <v>21</v>
      </c>
      <c r="H15" s="5" t="s">
        <v>22</v>
      </c>
      <c r="I15" s="6" t="s">
        <v>29</v>
      </c>
      <c r="J15" s="7">
        <v>19456183033</v>
      </c>
      <c r="K15" s="7">
        <v>0</v>
      </c>
      <c r="L15" s="7">
        <v>0</v>
      </c>
      <c r="M15" s="7">
        <v>19456183033</v>
      </c>
      <c r="N15" s="7">
        <v>0</v>
      </c>
      <c r="O15" s="22">
        <f t="shared" si="2"/>
        <v>19456183033</v>
      </c>
      <c r="P15" s="7">
        <v>17821468472.96</v>
      </c>
      <c r="Q15" s="7">
        <v>1634714560.04</v>
      </c>
      <c r="R15" s="7">
        <v>14286983093.45</v>
      </c>
      <c r="S15" s="7">
        <v>3938103584.93</v>
      </c>
      <c r="T15" s="7">
        <v>3921682974.43</v>
      </c>
      <c r="U15" s="14">
        <f t="shared" si="3"/>
        <v>5169199939.549999</v>
      </c>
      <c r="V15" s="15">
        <f t="shared" si="4"/>
        <v>0.7343158249085948</v>
      </c>
      <c r="W15" s="15">
        <f t="shared" si="5"/>
        <v>0.20240884752422958</v>
      </c>
      <c r="X15" s="15">
        <f t="shared" si="6"/>
        <v>0.2015648684933915</v>
      </c>
      <c r="Y15" s="21"/>
      <c r="Z15" s="23"/>
      <c r="AA15" s="23"/>
      <c r="AB15" s="23"/>
      <c r="AC15" s="24"/>
      <c r="AD15" s="24"/>
    </row>
    <row r="16" spans="1:30" ht="34.5" customHeight="1" thickBot="1" thickTop="1">
      <c r="A16" s="10" t="s">
        <v>18</v>
      </c>
      <c r="B16" s="10"/>
      <c r="C16" s="10"/>
      <c r="D16" s="10"/>
      <c r="E16" s="10"/>
      <c r="F16" s="10"/>
      <c r="G16" s="10"/>
      <c r="H16" s="10"/>
      <c r="I16" s="11" t="s">
        <v>105</v>
      </c>
      <c r="J16" s="12">
        <f>SUM(J17:J33)</f>
        <v>278902892048</v>
      </c>
      <c r="K16" s="12">
        <f aca="true" t="shared" si="8" ref="K16:T16">SUM(K17:K33)</f>
        <v>1700000000</v>
      </c>
      <c r="L16" s="12">
        <f t="shared" si="8"/>
        <v>0</v>
      </c>
      <c r="M16" s="12">
        <f t="shared" si="8"/>
        <v>280602892048</v>
      </c>
      <c r="N16" s="12">
        <f t="shared" si="8"/>
        <v>0</v>
      </c>
      <c r="O16" s="13">
        <f t="shared" si="2"/>
        <v>280602892048</v>
      </c>
      <c r="P16" s="12">
        <f t="shared" si="8"/>
        <v>198082224563.1</v>
      </c>
      <c r="Q16" s="12">
        <f t="shared" si="8"/>
        <v>82520667484.9</v>
      </c>
      <c r="R16" s="12">
        <f t="shared" si="8"/>
        <v>185702404191.25</v>
      </c>
      <c r="S16" s="12">
        <f t="shared" si="8"/>
        <v>58011205535.15</v>
      </c>
      <c r="T16" s="12">
        <f t="shared" si="8"/>
        <v>46973718364.520004</v>
      </c>
      <c r="U16" s="17">
        <f t="shared" si="3"/>
        <v>94900487856.75</v>
      </c>
      <c r="V16" s="18">
        <f t="shared" si="4"/>
        <v>0.6617978982179689</v>
      </c>
      <c r="W16" s="18">
        <f t="shared" si="5"/>
        <v>0.2067377321443522</v>
      </c>
      <c r="X16" s="18">
        <f t="shared" si="6"/>
        <v>0.1674028304615074</v>
      </c>
      <c r="Y16" s="21"/>
      <c r="Z16" s="23"/>
      <c r="AA16" s="23"/>
      <c r="AB16" s="23"/>
      <c r="AC16" s="24"/>
      <c r="AD16" s="24"/>
    </row>
    <row r="17" spans="1:30" ht="57.75" thickBot="1" thickTop="1">
      <c r="A17" s="5" t="s">
        <v>18</v>
      </c>
      <c r="B17" s="5" t="s">
        <v>26</v>
      </c>
      <c r="C17" s="5" t="s">
        <v>19</v>
      </c>
      <c r="D17" s="5" t="s">
        <v>19</v>
      </c>
      <c r="E17" s="5" t="s">
        <v>30</v>
      </c>
      <c r="F17" s="5" t="s">
        <v>20</v>
      </c>
      <c r="G17" s="5" t="s">
        <v>21</v>
      </c>
      <c r="H17" s="5" t="s">
        <v>22</v>
      </c>
      <c r="I17" s="6" t="s">
        <v>31</v>
      </c>
      <c r="J17" s="7">
        <v>136342798560</v>
      </c>
      <c r="K17" s="7">
        <v>0</v>
      </c>
      <c r="L17" s="7">
        <v>0</v>
      </c>
      <c r="M17" s="7">
        <v>136342798560</v>
      </c>
      <c r="N17" s="7">
        <v>0</v>
      </c>
      <c r="O17" s="22">
        <f t="shared" si="2"/>
        <v>136342798560</v>
      </c>
      <c r="P17" s="7">
        <v>136342798560</v>
      </c>
      <c r="Q17" s="7">
        <v>0</v>
      </c>
      <c r="R17" s="7">
        <v>136342798560</v>
      </c>
      <c r="S17" s="7">
        <v>44474361391.9</v>
      </c>
      <c r="T17" s="7">
        <v>33436874221.27</v>
      </c>
      <c r="U17" s="14">
        <f t="shared" si="3"/>
        <v>0</v>
      </c>
      <c r="V17" s="15">
        <f t="shared" si="4"/>
        <v>1</v>
      </c>
      <c r="W17" s="15">
        <f t="shared" si="5"/>
        <v>0.3261951629394514</v>
      </c>
      <c r="X17" s="15">
        <f t="shared" si="6"/>
        <v>0.2452412197374365</v>
      </c>
      <c r="Y17" s="21"/>
      <c r="Z17" s="23"/>
      <c r="AA17" s="23"/>
      <c r="AB17" s="23"/>
      <c r="AC17" s="24"/>
      <c r="AD17" s="24"/>
    </row>
    <row r="18" spans="1:30" ht="60.75" customHeight="1" thickBot="1" thickTop="1">
      <c r="A18" s="5" t="s">
        <v>18</v>
      </c>
      <c r="B18" s="5" t="s">
        <v>26</v>
      </c>
      <c r="C18" s="5" t="s">
        <v>24</v>
      </c>
      <c r="D18" s="5" t="s">
        <v>24</v>
      </c>
      <c r="E18" s="5" t="s">
        <v>32</v>
      </c>
      <c r="F18" s="5" t="s">
        <v>20</v>
      </c>
      <c r="G18" s="5" t="s">
        <v>21</v>
      </c>
      <c r="H18" s="5" t="s">
        <v>22</v>
      </c>
      <c r="I18" s="6" t="s">
        <v>33</v>
      </c>
      <c r="J18" s="7">
        <v>45026000</v>
      </c>
      <c r="K18" s="7">
        <v>0</v>
      </c>
      <c r="L18" s="7">
        <v>0</v>
      </c>
      <c r="M18" s="7">
        <v>45026000</v>
      </c>
      <c r="N18" s="7">
        <v>0</v>
      </c>
      <c r="O18" s="22">
        <f t="shared" si="2"/>
        <v>45026000</v>
      </c>
      <c r="P18" s="7">
        <v>0</v>
      </c>
      <c r="Q18" s="7">
        <v>45026000</v>
      </c>
      <c r="R18" s="7">
        <v>0</v>
      </c>
      <c r="S18" s="7">
        <v>0</v>
      </c>
      <c r="T18" s="7">
        <v>0</v>
      </c>
      <c r="U18" s="14">
        <f t="shared" si="3"/>
        <v>45026000</v>
      </c>
      <c r="V18" s="15">
        <f t="shared" si="4"/>
        <v>0</v>
      </c>
      <c r="W18" s="15">
        <f t="shared" si="5"/>
        <v>0</v>
      </c>
      <c r="X18" s="15">
        <f t="shared" si="6"/>
        <v>0</v>
      </c>
      <c r="Y18" s="21"/>
      <c r="Z18" s="23"/>
      <c r="AA18" s="23"/>
      <c r="AB18" s="23"/>
      <c r="AC18" s="24"/>
      <c r="AD18" s="24"/>
    </row>
    <row r="19" spans="1:30" ht="42" customHeight="1" thickBot="1" thickTop="1">
      <c r="A19" s="5" t="s">
        <v>18</v>
      </c>
      <c r="B19" s="5" t="s">
        <v>26</v>
      </c>
      <c r="C19" s="5" t="s">
        <v>24</v>
      </c>
      <c r="D19" s="5" t="s">
        <v>24</v>
      </c>
      <c r="E19" s="5" t="s">
        <v>34</v>
      </c>
      <c r="F19" s="5" t="s">
        <v>20</v>
      </c>
      <c r="G19" s="5" t="s">
        <v>21</v>
      </c>
      <c r="H19" s="5" t="s">
        <v>22</v>
      </c>
      <c r="I19" s="6" t="s">
        <v>35</v>
      </c>
      <c r="J19" s="7">
        <v>281057000</v>
      </c>
      <c r="K19" s="7">
        <v>0</v>
      </c>
      <c r="L19" s="7">
        <v>0</v>
      </c>
      <c r="M19" s="7">
        <v>281057000</v>
      </c>
      <c r="N19" s="7">
        <v>0</v>
      </c>
      <c r="O19" s="22">
        <f t="shared" si="2"/>
        <v>281057000</v>
      </c>
      <c r="P19" s="7">
        <v>281057000</v>
      </c>
      <c r="Q19" s="7">
        <v>0</v>
      </c>
      <c r="R19" s="7">
        <v>281057000</v>
      </c>
      <c r="S19" s="7">
        <v>0</v>
      </c>
      <c r="T19" s="7">
        <v>0</v>
      </c>
      <c r="U19" s="14">
        <f t="shared" si="3"/>
        <v>0</v>
      </c>
      <c r="V19" s="15">
        <f t="shared" si="4"/>
        <v>1</v>
      </c>
      <c r="W19" s="15">
        <f t="shared" si="5"/>
        <v>0</v>
      </c>
      <c r="X19" s="15">
        <f t="shared" si="6"/>
        <v>0</v>
      </c>
      <c r="Y19" s="21"/>
      <c r="Z19" s="23"/>
      <c r="AA19" s="23"/>
      <c r="AB19" s="23"/>
      <c r="AC19" s="24"/>
      <c r="AD19" s="24"/>
    </row>
    <row r="20" spans="1:30" ht="36.75" customHeight="1" thickBot="1" thickTop="1">
      <c r="A20" s="5" t="s">
        <v>18</v>
      </c>
      <c r="B20" s="5" t="s">
        <v>26</v>
      </c>
      <c r="C20" s="5" t="s">
        <v>24</v>
      </c>
      <c r="D20" s="5" t="s">
        <v>24</v>
      </c>
      <c r="E20" s="5" t="s">
        <v>36</v>
      </c>
      <c r="F20" s="5" t="s">
        <v>20</v>
      </c>
      <c r="G20" s="5" t="s">
        <v>21</v>
      </c>
      <c r="H20" s="5" t="s">
        <v>22</v>
      </c>
      <c r="I20" s="6" t="s">
        <v>37</v>
      </c>
      <c r="J20" s="7">
        <v>1317735051</v>
      </c>
      <c r="K20" s="7">
        <v>0</v>
      </c>
      <c r="L20" s="7">
        <v>0</v>
      </c>
      <c r="M20" s="7">
        <v>1317735051</v>
      </c>
      <c r="N20" s="7">
        <v>0</v>
      </c>
      <c r="O20" s="22">
        <f t="shared" si="2"/>
        <v>1317735051</v>
      </c>
      <c r="P20" s="7">
        <v>1317735051</v>
      </c>
      <c r="Q20" s="7">
        <v>0</v>
      </c>
      <c r="R20" s="7">
        <v>1317735051</v>
      </c>
      <c r="S20" s="7">
        <v>0</v>
      </c>
      <c r="T20" s="7">
        <v>0</v>
      </c>
      <c r="U20" s="14">
        <f t="shared" si="3"/>
        <v>0</v>
      </c>
      <c r="V20" s="15">
        <f t="shared" si="4"/>
        <v>1</v>
      </c>
      <c r="W20" s="15">
        <f t="shared" si="5"/>
        <v>0</v>
      </c>
      <c r="X20" s="15">
        <f t="shared" si="6"/>
        <v>0</v>
      </c>
      <c r="Y20" s="21"/>
      <c r="Z20" s="23"/>
      <c r="AA20" s="23"/>
      <c r="AB20" s="23"/>
      <c r="AC20" s="24"/>
      <c r="AD20" s="24"/>
    </row>
    <row r="21" spans="1:30" ht="35.25" thickBot="1" thickTop="1">
      <c r="A21" s="5" t="s">
        <v>18</v>
      </c>
      <c r="B21" s="5" t="s">
        <v>26</v>
      </c>
      <c r="C21" s="5" t="s">
        <v>24</v>
      </c>
      <c r="D21" s="5" t="s">
        <v>24</v>
      </c>
      <c r="E21" s="5" t="s">
        <v>38</v>
      </c>
      <c r="F21" s="5" t="s">
        <v>20</v>
      </c>
      <c r="G21" s="5" t="s">
        <v>21</v>
      </c>
      <c r="H21" s="5" t="s">
        <v>22</v>
      </c>
      <c r="I21" s="6" t="s">
        <v>39</v>
      </c>
      <c r="J21" s="7">
        <v>4032646032</v>
      </c>
      <c r="K21" s="7">
        <v>0</v>
      </c>
      <c r="L21" s="7">
        <v>0</v>
      </c>
      <c r="M21" s="7">
        <v>4032646032</v>
      </c>
      <c r="N21" s="7">
        <v>0</v>
      </c>
      <c r="O21" s="22">
        <f t="shared" si="2"/>
        <v>4032646032</v>
      </c>
      <c r="P21" s="7">
        <v>4032646032</v>
      </c>
      <c r="Q21" s="7">
        <v>0</v>
      </c>
      <c r="R21" s="7">
        <v>4032646032</v>
      </c>
      <c r="S21" s="7">
        <v>0</v>
      </c>
      <c r="T21" s="7">
        <v>0</v>
      </c>
      <c r="U21" s="14">
        <f t="shared" si="3"/>
        <v>0</v>
      </c>
      <c r="V21" s="15">
        <f t="shared" si="4"/>
        <v>1</v>
      </c>
      <c r="W21" s="15">
        <f t="shared" si="5"/>
        <v>0</v>
      </c>
      <c r="X21" s="15">
        <f t="shared" si="6"/>
        <v>0</v>
      </c>
      <c r="Y21" s="21"/>
      <c r="Z21" s="23"/>
      <c r="AA21" s="23"/>
      <c r="AB21" s="23"/>
      <c r="AC21" s="24"/>
      <c r="AD21" s="24"/>
    </row>
    <row r="22" spans="1:30" ht="44.25" customHeight="1" thickBot="1" thickTop="1">
      <c r="A22" s="5" t="s">
        <v>18</v>
      </c>
      <c r="B22" s="5" t="s">
        <v>26</v>
      </c>
      <c r="C22" s="5" t="s">
        <v>24</v>
      </c>
      <c r="D22" s="5" t="s">
        <v>24</v>
      </c>
      <c r="E22" s="5" t="s">
        <v>40</v>
      </c>
      <c r="F22" s="5" t="s">
        <v>20</v>
      </c>
      <c r="G22" s="5" t="s">
        <v>21</v>
      </c>
      <c r="H22" s="5" t="s">
        <v>22</v>
      </c>
      <c r="I22" s="6" t="s">
        <v>41</v>
      </c>
      <c r="J22" s="7">
        <v>971814405</v>
      </c>
      <c r="K22" s="7">
        <v>0</v>
      </c>
      <c r="L22" s="7">
        <v>0</v>
      </c>
      <c r="M22" s="7">
        <v>971814405</v>
      </c>
      <c r="N22" s="7">
        <v>0</v>
      </c>
      <c r="O22" s="22">
        <f t="shared" si="2"/>
        <v>971814405</v>
      </c>
      <c r="P22" s="7">
        <v>971814405</v>
      </c>
      <c r="Q22" s="7">
        <v>0</v>
      </c>
      <c r="R22" s="7">
        <v>971814405</v>
      </c>
      <c r="S22" s="7">
        <v>0</v>
      </c>
      <c r="T22" s="7">
        <v>0</v>
      </c>
      <c r="U22" s="14">
        <f t="shared" si="3"/>
        <v>0</v>
      </c>
      <c r="V22" s="15">
        <f t="shared" si="4"/>
        <v>1</v>
      </c>
      <c r="W22" s="15">
        <f t="shared" si="5"/>
        <v>0</v>
      </c>
      <c r="X22" s="15">
        <f t="shared" si="6"/>
        <v>0</v>
      </c>
      <c r="Y22" s="21"/>
      <c r="Z22" s="23"/>
      <c r="AA22" s="23"/>
      <c r="AB22" s="23"/>
      <c r="AC22" s="24"/>
      <c r="AD22" s="24"/>
    </row>
    <row r="23" spans="1:30" ht="45.75" customHeight="1" thickBot="1" thickTop="1">
      <c r="A23" s="5" t="s">
        <v>18</v>
      </c>
      <c r="B23" s="5" t="s">
        <v>26</v>
      </c>
      <c r="C23" s="5" t="s">
        <v>26</v>
      </c>
      <c r="D23" s="5" t="s">
        <v>42</v>
      </c>
      <c r="E23" s="5" t="s">
        <v>43</v>
      </c>
      <c r="F23" s="5" t="s">
        <v>20</v>
      </c>
      <c r="G23" s="5" t="s">
        <v>21</v>
      </c>
      <c r="H23" s="5" t="s">
        <v>22</v>
      </c>
      <c r="I23" s="6" t="s">
        <v>44</v>
      </c>
      <c r="J23" s="7">
        <v>29219509000</v>
      </c>
      <c r="K23" s="7">
        <v>1700000000</v>
      </c>
      <c r="L23" s="7">
        <v>0</v>
      </c>
      <c r="M23" s="7">
        <v>30919509000</v>
      </c>
      <c r="N23" s="7">
        <v>0</v>
      </c>
      <c r="O23" s="22">
        <f t="shared" si="2"/>
        <v>30919509000</v>
      </c>
      <c r="P23" s="7">
        <v>30919509000</v>
      </c>
      <c r="Q23" s="7">
        <v>0</v>
      </c>
      <c r="R23" s="7">
        <v>29219509000</v>
      </c>
      <c r="S23" s="7">
        <v>0</v>
      </c>
      <c r="T23" s="7">
        <v>0</v>
      </c>
      <c r="U23" s="14">
        <f t="shared" si="3"/>
        <v>1700000000</v>
      </c>
      <c r="V23" s="15">
        <f t="shared" si="4"/>
        <v>0.945018531827268</v>
      </c>
      <c r="W23" s="15">
        <f t="shared" si="5"/>
        <v>0</v>
      </c>
      <c r="X23" s="15">
        <f t="shared" si="6"/>
        <v>0</v>
      </c>
      <c r="Y23" s="21"/>
      <c r="Z23" s="23"/>
      <c r="AA23" s="23"/>
      <c r="AB23" s="23"/>
      <c r="AC23" s="24"/>
      <c r="AD23" s="24"/>
    </row>
    <row r="24" spans="1:30" ht="33" customHeight="1" thickBot="1" thickTop="1">
      <c r="A24" s="5" t="s">
        <v>18</v>
      </c>
      <c r="B24" s="5" t="s">
        <v>26</v>
      </c>
      <c r="C24" s="5" t="s">
        <v>26</v>
      </c>
      <c r="D24" s="5" t="s">
        <v>42</v>
      </c>
      <c r="E24" s="5" t="s">
        <v>43</v>
      </c>
      <c r="F24" s="5" t="s">
        <v>20</v>
      </c>
      <c r="G24" s="5" t="s">
        <v>45</v>
      </c>
      <c r="H24" s="5" t="s">
        <v>46</v>
      </c>
      <c r="I24" s="6" t="s">
        <v>44</v>
      </c>
      <c r="J24" s="7">
        <v>20586800000</v>
      </c>
      <c r="K24" s="7">
        <v>0</v>
      </c>
      <c r="L24" s="7">
        <v>0</v>
      </c>
      <c r="M24" s="7">
        <v>20586800000</v>
      </c>
      <c r="N24" s="7">
        <v>0</v>
      </c>
      <c r="O24" s="22">
        <f t="shared" si="2"/>
        <v>20586800000</v>
      </c>
      <c r="P24" s="7">
        <v>0</v>
      </c>
      <c r="Q24" s="7">
        <v>20586800000</v>
      </c>
      <c r="R24" s="7">
        <v>0</v>
      </c>
      <c r="S24" s="7">
        <v>0</v>
      </c>
      <c r="T24" s="7">
        <v>0</v>
      </c>
      <c r="U24" s="14">
        <f t="shared" si="3"/>
        <v>20586800000</v>
      </c>
      <c r="V24" s="15">
        <f t="shared" si="4"/>
        <v>0</v>
      </c>
      <c r="W24" s="15">
        <f t="shared" si="5"/>
        <v>0</v>
      </c>
      <c r="X24" s="15">
        <f t="shared" si="6"/>
        <v>0</v>
      </c>
      <c r="Y24" s="21"/>
      <c r="Z24" s="23"/>
      <c r="AA24" s="23"/>
      <c r="AB24" s="23"/>
      <c r="AC24" s="24"/>
      <c r="AD24" s="24"/>
    </row>
    <row r="25" spans="1:30" ht="51.75" customHeight="1" thickBot="1" thickTop="1">
      <c r="A25" s="5" t="s">
        <v>18</v>
      </c>
      <c r="B25" s="5" t="s">
        <v>26</v>
      </c>
      <c r="C25" s="5" t="s">
        <v>26</v>
      </c>
      <c r="D25" s="5" t="s">
        <v>42</v>
      </c>
      <c r="E25" s="5" t="s">
        <v>47</v>
      </c>
      <c r="F25" s="5" t="s">
        <v>20</v>
      </c>
      <c r="G25" s="5" t="s">
        <v>21</v>
      </c>
      <c r="H25" s="5" t="s">
        <v>22</v>
      </c>
      <c r="I25" s="6" t="s">
        <v>48</v>
      </c>
      <c r="J25" s="7">
        <v>8090000000</v>
      </c>
      <c r="K25" s="7">
        <v>0</v>
      </c>
      <c r="L25" s="7">
        <v>0</v>
      </c>
      <c r="M25" s="7">
        <v>8090000000</v>
      </c>
      <c r="N25" s="7">
        <v>0</v>
      </c>
      <c r="O25" s="22">
        <f t="shared" si="2"/>
        <v>8090000000</v>
      </c>
      <c r="P25" s="7">
        <v>8090000000</v>
      </c>
      <c r="Q25" s="7">
        <v>0</v>
      </c>
      <c r="R25" s="7">
        <v>0</v>
      </c>
      <c r="S25" s="7">
        <v>0</v>
      </c>
      <c r="T25" s="7">
        <v>0</v>
      </c>
      <c r="U25" s="14">
        <f t="shared" si="3"/>
        <v>8090000000</v>
      </c>
      <c r="V25" s="15">
        <f t="shared" si="4"/>
        <v>0</v>
      </c>
      <c r="W25" s="15">
        <f t="shared" si="5"/>
        <v>0</v>
      </c>
      <c r="X25" s="15">
        <f t="shared" si="6"/>
        <v>0</v>
      </c>
      <c r="Y25" s="21"/>
      <c r="Z25" s="23"/>
      <c r="AA25" s="23"/>
      <c r="AB25" s="23"/>
      <c r="AC25" s="24"/>
      <c r="AD25" s="24"/>
    </row>
    <row r="26" spans="1:30" ht="42.75" customHeight="1" thickBot="1" thickTop="1">
      <c r="A26" s="5" t="s">
        <v>18</v>
      </c>
      <c r="B26" s="5" t="s">
        <v>26</v>
      </c>
      <c r="C26" s="5" t="s">
        <v>42</v>
      </c>
      <c r="D26" s="5" t="s">
        <v>24</v>
      </c>
      <c r="E26" s="5" t="s">
        <v>49</v>
      </c>
      <c r="F26" s="5" t="s">
        <v>20</v>
      </c>
      <c r="G26" s="5" t="s">
        <v>21</v>
      </c>
      <c r="H26" s="5" t="s">
        <v>22</v>
      </c>
      <c r="I26" s="6" t="s">
        <v>50</v>
      </c>
      <c r="J26" s="7">
        <v>601777000</v>
      </c>
      <c r="K26" s="7">
        <v>0</v>
      </c>
      <c r="L26" s="7">
        <v>0</v>
      </c>
      <c r="M26" s="7">
        <v>601777000</v>
      </c>
      <c r="N26" s="7">
        <v>0</v>
      </c>
      <c r="O26" s="22">
        <f t="shared" si="2"/>
        <v>601777000</v>
      </c>
      <c r="P26" s="7">
        <v>5614658</v>
      </c>
      <c r="Q26" s="7">
        <v>596162342</v>
      </c>
      <c r="R26" s="7">
        <v>5579311</v>
      </c>
      <c r="S26" s="7">
        <v>5579311</v>
      </c>
      <c r="T26" s="7">
        <v>5579311</v>
      </c>
      <c r="U26" s="14">
        <f t="shared" si="3"/>
        <v>596197689</v>
      </c>
      <c r="V26" s="15">
        <f t="shared" si="4"/>
        <v>0.009271392891386676</v>
      </c>
      <c r="W26" s="15">
        <f t="shared" si="5"/>
        <v>0.009271392891386676</v>
      </c>
      <c r="X26" s="15">
        <f t="shared" si="6"/>
        <v>0.009271392891386676</v>
      </c>
      <c r="Y26" s="21"/>
      <c r="Z26" s="23"/>
      <c r="AA26" s="23"/>
      <c r="AB26" s="23"/>
      <c r="AC26" s="24"/>
      <c r="AD26" s="24"/>
    </row>
    <row r="27" spans="1:30" ht="39.75" customHeight="1" thickBot="1" thickTop="1">
      <c r="A27" s="5" t="s">
        <v>18</v>
      </c>
      <c r="B27" s="5" t="s">
        <v>26</v>
      </c>
      <c r="C27" s="5" t="s">
        <v>42</v>
      </c>
      <c r="D27" s="5" t="s">
        <v>24</v>
      </c>
      <c r="E27" s="5" t="s">
        <v>51</v>
      </c>
      <c r="F27" s="5" t="s">
        <v>20</v>
      </c>
      <c r="G27" s="5" t="s">
        <v>21</v>
      </c>
      <c r="H27" s="5" t="s">
        <v>22</v>
      </c>
      <c r="I27" s="6" t="s">
        <v>52</v>
      </c>
      <c r="J27" s="7">
        <v>1002209000</v>
      </c>
      <c r="K27" s="7">
        <v>0</v>
      </c>
      <c r="L27" s="7">
        <v>0</v>
      </c>
      <c r="M27" s="7">
        <v>1002209000</v>
      </c>
      <c r="N27" s="7">
        <v>0</v>
      </c>
      <c r="O27" s="22">
        <f t="shared" si="2"/>
        <v>1002209000</v>
      </c>
      <c r="P27" s="7">
        <v>990903000</v>
      </c>
      <c r="Q27" s="7">
        <v>11306000</v>
      </c>
      <c r="R27" s="7">
        <v>0</v>
      </c>
      <c r="S27" s="7">
        <v>0</v>
      </c>
      <c r="T27" s="7">
        <v>0</v>
      </c>
      <c r="U27" s="14">
        <f t="shared" si="3"/>
        <v>1002209000</v>
      </c>
      <c r="V27" s="15">
        <f t="shared" si="4"/>
        <v>0</v>
      </c>
      <c r="W27" s="15">
        <f t="shared" si="5"/>
        <v>0</v>
      </c>
      <c r="X27" s="15">
        <f t="shared" si="6"/>
        <v>0</v>
      </c>
      <c r="Y27" s="21"/>
      <c r="Z27" s="23"/>
      <c r="AA27" s="23"/>
      <c r="AB27" s="23"/>
      <c r="AC27" s="24"/>
      <c r="AD27" s="24"/>
    </row>
    <row r="28" spans="1:30" ht="47.25" customHeight="1" thickBot="1" thickTop="1">
      <c r="A28" s="5" t="s">
        <v>18</v>
      </c>
      <c r="B28" s="5" t="s">
        <v>26</v>
      </c>
      <c r="C28" s="5" t="s">
        <v>42</v>
      </c>
      <c r="D28" s="5" t="s">
        <v>24</v>
      </c>
      <c r="E28" s="5" t="s">
        <v>53</v>
      </c>
      <c r="F28" s="5" t="s">
        <v>20</v>
      </c>
      <c r="G28" s="5" t="s">
        <v>21</v>
      </c>
      <c r="H28" s="5" t="s">
        <v>22</v>
      </c>
      <c r="I28" s="6" t="s">
        <v>54</v>
      </c>
      <c r="J28" s="7">
        <v>139217000</v>
      </c>
      <c r="K28" s="7">
        <v>0</v>
      </c>
      <c r="L28" s="7">
        <v>0</v>
      </c>
      <c r="M28" s="7">
        <v>139217000</v>
      </c>
      <c r="N28" s="7">
        <v>0</v>
      </c>
      <c r="O28" s="22">
        <f t="shared" si="2"/>
        <v>139217000</v>
      </c>
      <c r="P28" s="7">
        <v>139217000</v>
      </c>
      <c r="Q28" s="7">
        <v>0</v>
      </c>
      <c r="R28" s="7">
        <v>107230036.99</v>
      </c>
      <c r="S28" s="7">
        <v>107230036.99</v>
      </c>
      <c r="T28" s="7">
        <v>107230036.99</v>
      </c>
      <c r="U28" s="14">
        <f t="shared" si="3"/>
        <v>31986963.010000005</v>
      </c>
      <c r="V28" s="15">
        <f t="shared" si="4"/>
        <v>0.7702366592442015</v>
      </c>
      <c r="W28" s="15">
        <f t="shared" si="5"/>
        <v>0.7702366592442015</v>
      </c>
      <c r="X28" s="15">
        <f t="shared" si="6"/>
        <v>0.7702366592442015</v>
      </c>
      <c r="Y28" s="21"/>
      <c r="Z28" s="23"/>
      <c r="AA28" s="23"/>
      <c r="AB28" s="23"/>
      <c r="AC28" s="24"/>
      <c r="AD28" s="24"/>
    </row>
    <row r="29" spans="1:30" ht="35.25" customHeight="1" thickBot="1" thickTop="1">
      <c r="A29" s="5" t="s">
        <v>18</v>
      </c>
      <c r="B29" s="5" t="s">
        <v>26</v>
      </c>
      <c r="C29" s="5" t="s">
        <v>42</v>
      </c>
      <c r="D29" s="5" t="s">
        <v>24</v>
      </c>
      <c r="E29" s="5" t="s">
        <v>55</v>
      </c>
      <c r="F29" s="5" t="s">
        <v>20</v>
      </c>
      <c r="G29" s="5" t="s">
        <v>21</v>
      </c>
      <c r="H29" s="5" t="s">
        <v>22</v>
      </c>
      <c r="I29" s="6" t="s">
        <v>56</v>
      </c>
      <c r="J29" s="7">
        <v>4100000</v>
      </c>
      <c r="K29" s="7">
        <v>0</v>
      </c>
      <c r="L29" s="7">
        <v>0</v>
      </c>
      <c r="M29" s="7">
        <v>4100000</v>
      </c>
      <c r="N29" s="7">
        <v>0</v>
      </c>
      <c r="O29" s="22">
        <f t="shared" si="2"/>
        <v>4100000</v>
      </c>
      <c r="P29" s="7">
        <v>397500</v>
      </c>
      <c r="Q29" s="7">
        <v>3702500</v>
      </c>
      <c r="R29" s="7">
        <v>397500</v>
      </c>
      <c r="S29" s="7">
        <v>397500</v>
      </c>
      <c r="T29" s="7">
        <v>397500</v>
      </c>
      <c r="U29" s="14">
        <f t="shared" si="3"/>
        <v>3702500</v>
      </c>
      <c r="V29" s="15">
        <f t="shared" si="4"/>
        <v>0.09695121951219512</v>
      </c>
      <c r="W29" s="15">
        <f t="shared" si="5"/>
        <v>0.09695121951219512</v>
      </c>
      <c r="X29" s="15">
        <f t="shared" si="6"/>
        <v>0.09695121951219512</v>
      </c>
      <c r="Y29" s="21"/>
      <c r="Z29" s="23"/>
      <c r="AA29" s="23"/>
      <c r="AB29" s="23"/>
      <c r="AC29" s="24"/>
      <c r="AD29" s="24"/>
    </row>
    <row r="30" spans="1:30" ht="50.25" customHeight="1" thickBot="1" thickTop="1">
      <c r="A30" s="5" t="s">
        <v>18</v>
      </c>
      <c r="B30" s="5" t="s">
        <v>26</v>
      </c>
      <c r="C30" s="5" t="s">
        <v>42</v>
      </c>
      <c r="D30" s="5" t="s">
        <v>24</v>
      </c>
      <c r="E30" s="5" t="s">
        <v>57</v>
      </c>
      <c r="F30" s="5" t="s">
        <v>20</v>
      </c>
      <c r="G30" s="5" t="s">
        <v>21</v>
      </c>
      <c r="H30" s="5" t="s">
        <v>22</v>
      </c>
      <c r="I30" s="6" t="s">
        <v>58</v>
      </c>
      <c r="J30" s="7">
        <v>30659957000</v>
      </c>
      <c r="K30" s="7">
        <v>0</v>
      </c>
      <c r="L30" s="7">
        <v>0</v>
      </c>
      <c r="M30" s="7">
        <v>30659957000</v>
      </c>
      <c r="N30" s="7">
        <v>0</v>
      </c>
      <c r="O30" s="22">
        <f t="shared" si="2"/>
        <v>30659957000</v>
      </c>
      <c r="P30" s="7">
        <v>5262483524.14</v>
      </c>
      <c r="Q30" s="7">
        <v>25397473475.86</v>
      </c>
      <c r="R30" s="7">
        <v>4755911704.26</v>
      </c>
      <c r="S30" s="7">
        <v>4755911704.26</v>
      </c>
      <c r="T30" s="7">
        <v>4755911704.26</v>
      </c>
      <c r="U30" s="14">
        <f t="shared" si="3"/>
        <v>25904045295.739998</v>
      </c>
      <c r="V30" s="15">
        <f t="shared" si="4"/>
        <v>0.1551180161231146</v>
      </c>
      <c r="W30" s="15">
        <f t="shared" si="5"/>
        <v>0.1551180161231146</v>
      </c>
      <c r="X30" s="15">
        <f t="shared" si="6"/>
        <v>0.1551180161231146</v>
      </c>
      <c r="Y30" s="21"/>
      <c r="Z30" s="23"/>
      <c r="AA30" s="23"/>
      <c r="AB30" s="23"/>
      <c r="AC30" s="24"/>
      <c r="AD30" s="24"/>
    </row>
    <row r="31" spans="1:30" ht="45.75" customHeight="1" thickBot="1" thickTop="1">
      <c r="A31" s="5" t="s">
        <v>18</v>
      </c>
      <c r="B31" s="5" t="s">
        <v>26</v>
      </c>
      <c r="C31" s="5" t="s">
        <v>42</v>
      </c>
      <c r="D31" s="5" t="s">
        <v>24</v>
      </c>
      <c r="E31" s="5" t="s">
        <v>59</v>
      </c>
      <c r="F31" s="5" t="s">
        <v>20</v>
      </c>
      <c r="G31" s="5" t="s">
        <v>21</v>
      </c>
      <c r="H31" s="5" t="s">
        <v>22</v>
      </c>
      <c r="I31" s="6" t="s">
        <v>60</v>
      </c>
      <c r="J31" s="7">
        <v>45237023000</v>
      </c>
      <c r="K31" s="7">
        <v>0</v>
      </c>
      <c r="L31" s="7">
        <v>0</v>
      </c>
      <c r="M31" s="7">
        <v>45237023000</v>
      </c>
      <c r="N31" s="7">
        <v>0</v>
      </c>
      <c r="O31" s="22">
        <f t="shared" si="2"/>
        <v>45237023000</v>
      </c>
      <c r="P31" s="7">
        <v>9720861285</v>
      </c>
      <c r="Q31" s="7">
        <v>35516161715</v>
      </c>
      <c r="R31" s="7">
        <v>8667725591</v>
      </c>
      <c r="S31" s="7">
        <v>8667725591</v>
      </c>
      <c r="T31" s="7">
        <v>8667725591</v>
      </c>
      <c r="U31" s="14">
        <f t="shared" si="3"/>
        <v>36569297409</v>
      </c>
      <c r="V31" s="15">
        <f t="shared" si="4"/>
        <v>0.19160689665630737</v>
      </c>
      <c r="W31" s="15">
        <f t="shared" si="5"/>
        <v>0.19160689665630737</v>
      </c>
      <c r="X31" s="15">
        <f t="shared" si="6"/>
        <v>0.19160689665630737</v>
      </c>
      <c r="Y31" s="21"/>
      <c r="Z31" s="23"/>
      <c r="AA31" s="23"/>
      <c r="AB31" s="23"/>
      <c r="AC31" s="24"/>
      <c r="AD31" s="24"/>
    </row>
    <row r="32" spans="1:30" ht="28.5" customHeight="1" thickBot="1" thickTop="1">
      <c r="A32" s="5" t="s">
        <v>18</v>
      </c>
      <c r="B32" s="5" t="s">
        <v>26</v>
      </c>
      <c r="C32" s="5" t="s">
        <v>21</v>
      </c>
      <c r="D32" s="5" t="s">
        <v>19</v>
      </c>
      <c r="E32" s="5" t="s">
        <v>30</v>
      </c>
      <c r="F32" s="5" t="s">
        <v>20</v>
      </c>
      <c r="G32" s="5" t="s">
        <v>45</v>
      </c>
      <c r="H32" s="5" t="s">
        <v>22</v>
      </c>
      <c r="I32" s="6" t="s">
        <v>61</v>
      </c>
      <c r="J32" s="7">
        <v>250000000</v>
      </c>
      <c r="K32" s="7">
        <v>0</v>
      </c>
      <c r="L32" s="7">
        <v>0</v>
      </c>
      <c r="M32" s="7">
        <v>250000000</v>
      </c>
      <c r="N32" s="7">
        <v>0</v>
      </c>
      <c r="O32" s="22">
        <f t="shared" si="2"/>
        <v>250000000</v>
      </c>
      <c r="P32" s="7">
        <v>7187547.96</v>
      </c>
      <c r="Q32" s="7">
        <v>242812452.04</v>
      </c>
      <c r="R32" s="7">
        <v>0</v>
      </c>
      <c r="S32" s="7">
        <v>0</v>
      </c>
      <c r="T32" s="7">
        <v>0</v>
      </c>
      <c r="U32" s="14">
        <f t="shared" si="3"/>
        <v>250000000</v>
      </c>
      <c r="V32" s="15">
        <f t="shared" si="4"/>
        <v>0</v>
      </c>
      <c r="W32" s="15">
        <f t="shared" si="5"/>
        <v>0</v>
      </c>
      <c r="X32" s="15">
        <f t="shared" si="6"/>
        <v>0</v>
      </c>
      <c r="Y32" s="21"/>
      <c r="Z32" s="23"/>
      <c r="AA32" s="23"/>
      <c r="AB32" s="23"/>
      <c r="AC32" s="24"/>
      <c r="AD32" s="24"/>
    </row>
    <row r="33" spans="1:30" ht="23.25" customHeight="1" thickBot="1" thickTop="1">
      <c r="A33" s="5" t="s">
        <v>18</v>
      </c>
      <c r="B33" s="5" t="s">
        <v>26</v>
      </c>
      <c r="C33" s="5" t="s">
        <v>21</v>
      </c>
      <c r="D33" s="5" t="s">
        <v>19</v>
      </c>
      <c r="E33" s="5" t="s">
        <v>49</v>
      </c>
      <c r="F33" s="5" t="s">
        <v>20</v>
      </c>
      <c r="G33" s="5" t="s">
        <v>45</v>
      </c>
      <c r="H33" s="5" t="s">
        <v>22</v>
      </c>
      <c r="I33" s="6" t="s">
        <v>62</v>
      </c>
      <c r="J33" s="7">
        <v>121223000</v>
      </c>
      <c r="K33" s="7">
        <v>0</v>
      </c>
      <c r="L33" s="7">
        <v>0</v>
      </c>
      <c r="M33" s="7">
        <v>121223000</v>
      </c>
      <c r="N33" s="7">
        <v>0</v>
      </c>
      <c r="O33" s="22">
        <f t="shared" si="2"/>
        <v>121223000</v>
      </c>
      <c r="P33" s="7">
        <v>0</v>
      </c>
      <c r="Q33" s="7">
        <v>121223000</v>
      </c>
      <c r="R33" s="7">
        <v>0</v>
      </c>
      <c r="S33" s="7">
        <v>0</v>
      </c>
      <c r="T33" s="7">
        <v>0</v>
      </c>
      <c r="U33" s="14">
        <f t="shared" si="3"/>
        <v>121223000</v>
      </c>
      <c r="V33" s="15">
        <f t="shared" si="4"/>
        <v>0</v>
      </c>
      <c r="W33" s="15">
        <f t="shared" si="5"/>
        <v>0</v>
      </c>
      <c r="X33" s="15">
        <f t="shared" si="6"/>
        <v>0</v>
      </c>
      <c r="Y33" s="21"/>
      <c r="Z33" s="23"/>
      <c r="AA33" s="23"/>
      <c r="AB33" s="23"/>
      <c r="AC33" s="24"/>
      <c r="AD33" s="24"/>
    </row>
    <row r="34" spans="1:30" ht="36" customHeight="1" thickBot="1" thickTop="1">
      <c r="A34" s="10" t="s">
        <v>18</v>
      </c>
      <c r="B34" s="10"/>
      <c r="C34" s="10"/>
      <c r="D34" s="10"/>
      <c r="E34" s="10"/>
      <c r="F34" s="10"/>
      <c r="G34" s="10"/>
      <c r="H34" s="10"/>
      <c r="I34" s="11" t="s">
        <v>106</v>
      </c>
      <c r="J34" s="12">
        <f>+J35+J36</f>
        <v>12090722000</v>
      </c>
      <c r="K34" s="12">
        <f aca="true" t="shared" si="9" ref="K34:T34">+K35+K36</f>
        <v>0</v>
      </c>
      <c r="L34" s="12">
        <f t="shared" si="9"/>
        <v>0</v>
      </c>
      <c r="M34" s="12">
        <f t="shared" si="9"/>
        <v>12090722000</v>
      </c>
      <c r="N34" s="12">
        <f t="shared" si="9"/>
        <v>0</v>
      </c>
      <c r="O34" s="13">
        <f t="shared" si="2"/>
        <v>12090722000</v>
      </c>
      <c r="P34" s="12">
        <f t="shared" si="9"/>
        <v>11233981729</v>
      </c>
      <c r="Q34" s="12">
        <f t="shared" si="9"/>
        <v>856740271</v>
      </c>
      <c r="R34" s="12">
        <f t="shared" si="9"/>
        <v>11230481729</v>
      </c>
      <c r="S34" s="12">
        <f t="shared" si="9"/>
        <v>11230481729</v>
      </c>
      <c r="T34" s="12">
        <f t="shared" si="9"/>
        <v>11230481729</v>
      </c>
      <c r="U34" s="17">
        <f t="shared" si="3"/>
        <v>860240271</v>
      </c>
      <c r="V34" s="18">
        <f t="shared" si="4"/>
        <v>0.9288512074795864</v>
      </c>
      <c r="W34" s="18">
        <f t="shared" si="5"/>
        <v>0.9288512074795864</v>
      </c>
      <c r="X34" s="18">
        <f t="shared" si="6"/>
        <v>0.9288512074795864</v>
      </c>
      <c r="Y34" s="21"/>
      <c r="Z34" s="23"/>
      <c r="AA34" s="23"/>
      <c r="AB34" s="23"/>
      <c r="AC34" s="24"/>
      <c r="AD34" s="24"/>
    </row>
    <row r="35" spans="1:30" ht="31.5" customHeight="1" thickBot="1" thickTop="1">
      <c r="A35" s="5" t="s">
        <v>18</v>
      </c>
      <c r="B35" s="5" t="s">
        <v>63</v>
      </c>
      <c r="C35" s="5" t="s">
        <v>19</v>
      </c>
      <c r="D35" s="5"/>
      <c r="E35" s="5"/>
      <c r="F35" s="5" t="s">
        <v>20</v>
      </c>
      <c r="G35" s="5" t="s">
        <v>21</v>
      </c>
      <c r="H35" s="5" t="s">
        <v>22</v>
      </c>
      <c r="I35" s="6" t="s">
        <v>64</v>
      </c>
      <c r="J35" s="7">
        <v>11239394000</v>
      </c>
      <c r="K35" s="7">
        <v>0</v>
      </c>
      <c r="L35" s="7">
        <v>0</v>
      </c>
      <c r="M35" s="7">
        <v>11239394000</v>
      </c>
      <c r="N35" s="7">
        <v>0</v>
      </c>
      <c r="O35" s="22">
        <f t="shared" si="2"/>
        <v>11239394000</v>
      </c>
      <c r="P35" s="7">
        <v>11233981729</v>
      </c>
      <c r="Q35" s="7">
        <v>5412271</v>
      </c>
      <c r="R35" s="7">
        <v>11230481729</v>
      </c>
      <c r="S35" s="7">
        <v>11230481729</v>
      </c>
      <c r="T35" s="7">
        <v>11230481729</v>
      </c>
      <c r="U35" s="14">
        <f t="shared" si="3"/>
        <v>8912271</v>
      </c>
      <c r="V35" s="15">
        <f t="shared" si="4"/>
        <v>0.9992070505758585</v>
      </c>
      <c r="W35" s="15">
        <f t="shared" si="5"/>
        <v>0.9992070505758585</v>
      </c>
      <c r="X35" s="15">
        <f t="shared" si="6"/>
        <v>0.9992070505758585</v>
      </c>
      <c r="Y35" s="21"/>
      <c r="Z35" s="23"/>
      <c r="AA35" s="23"/>
      <c r="AB35" s="23"/>
      <c r="AC35" s="24"/>
      <c r="AD35" s="24"/>
    </row>
    <row r="36" spans="1:30" ht="30" customHeight="1" thickBot="1" thickTop="1">
      <c r="A36" s="5" t="s">
        <v>18</v>
      </c>
      <c r="B36" s="5" t="s">
        <v>63</v>
      </c>
      <c r="C36" s="5" t="s">
        <v>42</v>
      </c>
      <c r="D36" s="5" t="s">
        <v>19</v>
      </c>
      <c r="E36" s="5"/>
      <c r="F36" s="5" t="s">
        <v>20</v>
      </c>
      <c r="G36" s="5" t="s">
        <v>45</v>
      </c>
      <c r="H36" s="5" t="s">
        <v>46</v>
      </c>
      <c r="I36" s="6" t="s">
        <v>65</v>
      </c>
      <c r="J36" s="7">
        <v>851328000</v>
      </c>
      <c r="K36" s="7">
        <v>0</v>
      </c>
      <c r="L36" s="7">
        <v>0</v>
      </c>
      <c r="M36" s="7">
        <v>851328000</v>
      </c>
      <c r="N36" s="7">
        <v>0</v>
      </c>
      <c r="O36" s="22">
        <f t="shared" si="2"/>
        <v>851328000</v>
      </c>
      <c r="P36" s="7">
        <v>0</v>
      </c>
      <c r="Q36" s="7">
        <v>851328000</v>
      </c>
      <c r="R36" s="7">
        <v>0</v>
      </c>
      <c r="S36" s="7">
        <v>0</v>
      </c>
      <c r="T36" s="7">
        <v>0</v>
      </c>
      <c r="U36" s="14">
        <f t="shared" si="3"/>
        <v>851328000</v>
      </c>
      <c r="V36" s="15">
        <f t="shared" si="4"/>
        <v>0</v>
      </c>
      <c r="W36" s="15">
        <f t="shared" si="5"/>
        <v>0</v>
      </c>
      <c r="X36" s="15">
        <f t="shared" si="6"/>
        <v>0</v>
      </c>
      <c r="Y36" s="21"/>
      <c r="Z36" s="23"/>
      <c r="AA36" s="23"/>
      <c r="AB36" s="23"/>
      <c r="AC36" s="24"/>
      <c r="AD36" s="24"/>
    </row>
    <row r="37" spans="1:30" ht="33" customHeight="1" thickBot="1" thickTop="1">
      <c r="A37" s="10" t="s">
        <v>66</v>
      </c>
      <c r="B37" s="10"/>
      <c r="C37" s="10"/>
      <c r="D37" s="10"/>
      <c r="E37" s="10"/>
      <c r="F37" s="10"/>
      <c r="G37" s="10"/>
      <c r="H37" s="10"/>
      <c r="I37" s="11" t="s">
        <v>108</v>
      </c>
      <c r="J37" s="12">
        <f>SUM(J38:J59)</f>
        <v>172240896180</v>
      </c>
      <c r="K37" s="12">
        <f aca="true" t="shared" si="10" ref="K37:T37">SUM(K38:K59)</f>
        <v>1400000000</v>
      </c>
      <c r="L37" s="12">
        <f t="shared" si="10"/>
        <v>1400000000</v>
      </c>
      <c r="M37" s="12">
        <f t="shared" si="10"/>
        <v>172240896180</v>
      </c>
      <c r="N37" s="12">
        <f t="shared" si="10"/>
        <v>31148000000</v>
      </c>
      <c r="O37" s="13">
        <f t="shared" si="2"/>
        <v>141092896180</v>
      </c>
      <c r="P37" s="12">
        <f t="shared" si="10"/>
        <v>111144781169.10999</v>
      </c>
      <c r="Q37" s="12">
        <f t="shared" si="10"/>
        <v>29948115010.89</v>
      </c>
      <c r="R37" s="12">
        <f t="shared" si="10"/>
        <v>33352466258.71</v>
      </c>
      <c r="S37" s="12">
        <f t="shared" si="10"/>
        <v>1146176225.31</v>
      </c>
      <c r="T37" s="12">
        <f t="shared" si="10"/>
        <v>1146176225.31</v>
      </c>
      <c r="U37" s="17">
        <f t="shared" si="3"/>
        <v>107740429921.29001</v>
      </c>
      <c r="V37" s="18">
        <f t="shared" si="4"/>
        <v>0.23638657339743324</v>
      </c>
      <c r="W37" s="18">
        <f t="shared" si="5"/>
        <v>0.008123557289856462</v>
      </c>
      <c r="X37" s="18">
        <f t="shared" si="6"/>
        <v>0.008123557289856462</v>
      </c>
      <c r="Y37" s="21"/>
      <c r="Z37" s="23"/>
      <c r="AA37" s="23"/>
      <c r="AB37" s="23"/>
      <c r="AC37" s="24"/>
      <c r="AD37" s="24"/>
    </row>
    <row r="38" spans="1:30" ht="95.25" customHeight="1" thickBot="1" thickTop="1">
      <c r="A38" s="5" t="s">
        <v>66</v>
      </c>
      <c r="B38" s="5" t="s">
        <v>67</v>
      </c>
      <c r="C38" s="5" t="s">
        <v>68</v>
      </c>
      <c r="D38" s="5" t="s">
        <v>69</v>
      </c>
      <c r="E38" s="5"/>
      <c r="F38" s="5" t="s">
        <v>20</v>
      </c>
      <c r="G38" s="5" t="s">
        <v>45</v>
      </c>
      <c r="H38" s="5" t="s">
        <v>22</v>
      </c>
      <c r="I38" s="6" t="s">
        <v>70</v>
      </c>
      <c r="J38" s="7">
        <v>4216383673</v>
      </c>
      <c r="K38" s="7">
        <v>0</v>
      </c>
      <c r="L38" s="7">
        <v>0</v>
      </c>
      <c r="M38" s="7">
        <v>4216383673</v>
      </c>
      <c r="N38" s="7">
        <v>0</v>
      </c>
      <c r="O38" s="22">
        <f t="shared" si="2"/>
        <v>4216383673</v>
      </c>
      <c r="P38" s="7">
        <v>2688216045.81</v>
      </c>
      <c r="Q38" s="7">
        <v>1528167627.19</v>
      </c>
      <c r="R38" s="7">
        <v>2435514975.81</v>
      </c>
      <c r="S38" s="7">
        <v>245753218.81</v>
      </c>
      <c r="T38" s="7">
        <v>245753218.81</v>
      </c>
      <c r="U38" s="14">
        <f t="shared" si="3"/>
        <v>1780868697.19</v>
      </c>
      <c r="V38" s="15">
        <f t="shared" si="4"/>
        <v>0.5776312510187448</v>
      </c>
      <c r="W38" s="15">
        <f t="shared" si="5"/>
        <v>0.058285307474199584</v>
      </c>
      <c r="X38" s="15">
        <f t="shared" si="6"/>
        <v>0.058285307474199584</v>
      </c>
      <c r="Y38" s="21"/>
      <c r="Z38" s="23"/>
      <c r="AA38" s="23"/>
      <c r="AB38" s="23"/>
      <c r="AC38" s="24"/>
      <c r="AD38" s="24"/>
    </row>
    <row r="39" spans="1:30" ht="69.75" customHeight="1" thickBot="1" thickTop="1">
      <c r="A39" s="5" t="s">
        <v>66</v>
      </c>
      <c r="B39" s="5" t="s">
        <v>71</v>
      </c>
      <c r="C39" s="5" t="s">
        <v>68</v>
      </c>
      <c r="D39" s="5" t="s">
        <v>72</v>
      </c>
      <c r="E39" s="5"/>
      <c r="F39" s="5" t="s">
        <v>20</v>
      </c>
      <c r="G39" s="5" t="s">
        <v>45</v>
      </c>
      <c r="H39" s="5" t="s">
        <v>22</v>
      </c>
      <c r="I39" s="6" t="s">
        <v>73</v>
      </c>
      <c r="J39" s="7">
        <v>9116701608</v>
      </c>
      <c r="K39" s="7">
        <v>0</v>
      </c>
      <c r="L39" s="7">
        <v>0</v>
      </c>
      <c r="M39" s="7">
        <v>9116701608</v>
      </c>
      <c r="N39" s="7">
        <v>0</v>
      </c>
      <c r="O39" s="22">
        <f t="shared" si="2"/>
        <v>9116701608</v>
      </c>
      <c r="P39" s="7">
        <v>4374081102.4</v>
      </c>
      <c r="Q39" s="7">
        <v>4742620505.6</v>
      </c>
      <c r="R39" s="7">
        <v>3599990537</v>
      </c>
      <c r="S39" s="7">
        <v>283104201</v>
      </c>
      <c r="T39" s="7">
        <v>283104201</v>
      </c>
      <c r="U39" s="14">
        <f t="shared" si="3"/>
        <v>5516711071</v>
      </c>
      <c r="V39" s="15">
        <f t="shared" si="4"/>
        <v>0.3948786185829501</v>
      </c>
      <c r="W39" s="15">
        <f t="shared" si="5"/>
        <v>0.031053358239955243</v>
      </c>
      <c r="X39" s="15">
        <f t="shared" si="6"/>
        <v>0.031053358239955243</v>
      </c>
      <c r="Y39" s="21"/>
      <c r="Z39" s="23"/>
      <c r="AA39" s="23"/>
      <c r="AB39" s="23"/>
      <c r="AC39" s="24"/>
      <c r="AD39" s="24"/>
    </row>
    <row r="40" spans="1:30" ht="69.75" customHeight="1" thickBot="1" thickTop="1">
      <c r="A40" s="5" t="s">
        <v>66</v>
      </c>
      <c r="B40" s="5" t="s">
        <v>71</v>
      </c>
      <c r="C40" s="5" t="s">
        <v>68</v>
      </c>
      <c r="D40" s="5" t="s">
        <v>74</v>
      </c>
      <c r="E40" s="5"/>
      <c r="F40" s="5" t="s">
        <v>20</v>
      </c>
      <c r="G40" s="5" t="s">
        <v>21</v>
      </c>
      <c r="H40" s="5" t="s">
        <v>22</v>
      </c>
      <c r="I40" s="6" t="s">
        <v>75</v>
      </c>
      <c r="J40" s="7">
        <v>1239000000</v>
      </c>
      <c r="K40" s="7">
        <v>0</v>
      </c>
      <c r="L40" s="7">
        <v>0</v>
      </c>
      <c r="M40" s="7">
        <v>1239000000</v>
      </c>
      <c r="N40" s="7">
        <v>148000000</v>
      </c>
      <c r="O40" s="22">
        <f t="shared" si="2"/>
        <v>1091000000</v>
      </c>
      <c r="P40" s="7">
        <v>839473470</v>
      </c>
      <c r="Q40" s="7">
        <v>251526530</v>
      </c>
      <c r="R40" s="7">
        <v>0</v>
      </c>
      <c r="S40" s="7">
        <v>0</v>
      </c>
      <c r="T40" s="7">
        <v>0</v>
      </c>
      <c r="U40" s="14">
        <f t="shared" si="3"/>
        <v>1091000000</v>
      </c>
      <c r="V40" s="15">
        <f t="shared" si="4"/>
        <v>0</v>
      </c>
      <c r="W40" s="15">
        <f t="shared" si="5"/>
        <v>0</v>
      </c>
      <c r="X40" s="15">
        <f t="shared" si="6"/>
        <v>0</v>
      </c>
      <c r="Y40" s="21"/>
      <c r="Z40" s="23"/>
      <c r="AA40" s="23"/>
      <c r="AB40" s="23"/>
      <c r="AC40" s="24"/>
      <c r="AD40" s="24"/>
    </row>
    <row r="41" spans="1:30" ht="69.75" customHeight="1" thickBot="1" thickTop="1">
      <c r="A41" s="5" t="s">
        <v>66</v>
      </c>
      <c r="B41" s="5" t="s">
        <v>71</v>
      </c>
      <c r="C41" s="5" t="s">
        <v>68</v>
      </c>
      <c r="D41" s="5" t="s">
        <v>74</v>
      </c>
      <c r="E41" s="5"/>
      <c r="F41" s="5" t="s">
        <v>20</v>
      </c>
      <c r="G41" s="5" t="s">
        <v>45</v>
      </c>
      <c r="H41" s="5" t="s">
        <v>22</v>
      </c>
      <c r="I41" s="6" t="s">
        <v>75</v>
      </c>
      <c r="J41" s="7">
        <v>4800000000</v>
      </c>
      <c r="K41" s="7">
        <v>0</v>
      </c>
      <c r="L41" s="7">
        <v>0</v>
      </c>
      <c r="M41" s="7">
        <v>4800000000</v>
      </c>
      <c r="N41" s="7">
        <v>0</v>
      </c>
      <c r="O41" s="22">
        <f t="shared" si="2"/>
        <v>4800000000</v>
      </c>
      <c r="P41" s="7">
        <v>4606238800</v>
      </c>
      <c r="Q41" s="7">
        <v>193761200</v>
      </c>
      <c r="R41" s="7">
        <v>1419398481</v>
      </c>
      <c r="S41" s="7">
        <v>135589727</v>
      </c>
      <c r="T41" s="7">
        <v>135589727</v>
      </c>
      <c r="U41" s="14">
        <f t="shared" si="3"/>
        <v>3380601519</v>
      </c>
      <c r="V41" s="15">
        <f t="shared" si="4"/>
        <v>0.295708016875</v>
      </c>
      <c r="W41" s="15">
        <f t="shared" si="5"/>
        <v>0.028247859791666666</v>
      </c>
      <c r="X41" s="15">
        <f t="shared" si="6"/>
        <v>0.028247859791666666</v>
      </c>
      <c r="Y41" s="21"/>
      <c r="Z41" s="23"/>
      <c r="AA41" s="23"/>
      <c r="AB41" s="23"/>
      <c r="AC41" s="24"/>
      <c r="AD41" s="24"/>
    </row>
    <row r="42" spans="1:30" ht="69.75" customHeight="1" thickBot="1" thickTop="1">
      <c r="A42" s="5" t="s">
        <v>66</v>
      </c>
      <c r="B42" s="5" t="s">
        <v>71</v>
      </c>
      <c r="C42" s="5" t="s">
        <v>68</v>
      </c>
      <c r="D42" s="5" t="s">
        <v>76</v>
      </c>
      <c r="E42" s="5"/>
      <c r="F42" s="5" t="s">
        <v>20</v>
      </c>
      <c r="G42" s="5" t="s">
        <v>21</v>
      </c>
      <c r="H42" s="5" t="s">
        <v>22</v>
      </c>
      <c r="I42" s="6" t="s">
        <v>77</v>
      </c>
      <c r="J42" s="7">
        <v>1000000000</v>
      </c>
      <c r="K42" s="7">
        <v>0</v>
      </c>
      <c r="L42" s="7">
        <v>0</v>
      </c>
      <c r="M42" s="7">
        <v>1000000000</v>
      </c>
      <c r="N42" s="7">
        <v>0</v>
      </c>
      <c r="O42" s="22">
        <f t="shared" si="2"/>
        <v>1000000000</v>
      </c>
      <c r="P42" s="7">
        <v>500000000</v>
      </c>
      <c r="Q42" s="7">
        <v>500000000</v>
      </c>
      <c r="R42" s="7">
        <v>0</v>
      </c>
      <c r="S42" s="7">
        <v>0</v>
      </c>
      <c r="T42" s="7">
        <v>0</v>
      </c>
      <c r="U42" s="14">
        <f t="shared" si="3"/>
        <v>1000000000</v>
      </c>
      <c r="V42" s="15">
        <f t="shared" si="4"/>
        <v>0</v>
      </c>
      <c r="W42" s="15">
        <f t="shared" si="5"/>
        <v>0</v>
      </c>
      <c r="X42" s="15">
        <f t="shared" si="6"/>
        <v>0</v>
      </c>
      <c r="Y42" s="21"/>
      <c r="Z42" s="23"/>
      <c r="AA42" s="23"/>
      <c r="AB42" s="23"/>
      <c r="AC42" s="24"/>
      <c r="AD42" s="24"/>
    </row>
    <row r="43" spans="1:30" ht="69.75" customHeight="1" thickBot="1" thickTop="1">
      <c r="A43" s="5" t="s">
        <v>66</v>
      </c>
      <c r="B43" s="5" t="s">
        <v>71</v>
      </c>
      <c r="C43" s="5" t="s">
        <v>68</v>
      </c>
      <c r="D43" s="5" t="s">
        <v>76</v>
      </c>
      <c r="E43" s="5"/>
      <c r="F43" s="5" t="s">
        <v>20</v>
      </c>
      <c r="G43" s="5" t="s">
        <v>45</v>
      </c>
      <c r="H43" s="5" t="s">
        <v>22</v>
      </c>
      <c r="I43" s="6" t="s">
        <v>77</v>
      </c>
      <c r="J43" s="7">
        <v>19000000000</v>
      </c>
      <c r="K43" s="7">
        <v>0</v>
      </c>
      <c r="L43" s="7">
        <v>0</v>
      </c>
      <c r="M43" s="7">
        <v>19000000000</v>
      </c>
      <c r="N43" s="7">
        <v>0</v>
      </c>
      <c r="O43" s="22">
        <f t="shared" si="2"/>
        <v>19000000000</v>
      </c>
      <c r="P43" s="7">
        <v>19000000000</v>
      </c>
      <c r="Q43" s="7">
        <v>0</v>
      </c>
      <c r="R43" s="7">
        <v>19000000000</v>
      </c>
      <c r="S43" s="7">
        <v>0</v>
      </c>
      <c r="T43" s="7">
        <v>0</v>
      </c>
      <c r="U43" s="14">
        <f t="shared" si="3"/>
        <v>0</v>
      </c>
      <c r="V43" s="15">
        <f t="shared" si="4"/>
        <v>1</v>
      </c>
      <c r="W43" s="15">
        <f t="shared" si="5"/>
        <v>0</v>
      </c>
      <c r="X43" s="15">
        <f t="shared" si="6"/>
        <v>0</v>
      </c>
      <c r="Y43" s="21"/>
      <c r="Z43" s="23"/>
      <c r="AA43" s="23"/>
      <c r="AB43" s="23"/>
      <c r="AC43" s="24"/>
      <c r="AD43" s="24"/>
    </row>
    <row r="44" spans="1:30" ht="69.75" customHeight="1" thickBot="1" thickTop="1">
      <c r="A44" s="5" t="s">
        <v>66</v>
      </c>
      <c r="B44" s="5" t="s">
        <v>71</v>
      </c>
      <c r="C44" s="5" t="s">
        <v>68</v>
      </c>
      <c r="D44" s="5" t="s">
        <v>78</v>
      </c>
      <c r="E44" s="5"/>
      <c r="F44" s="5" t="s">
        <v>20</v>
      </c>
      <c r="G44" s="5" t="s">
        <v>21</v>
      </c>
      <c r="H44" s="5" t="s">
        <v>22</v>
      </c>
      <c r="I44" s="6" t="s">
        <v>79</v>
      </c>
      <c r="J44" s="7">
        <v>1000000000</v>
      </c>
      <c r="K44" s="7">
        <v>0</v>
      </c>
      <c r="L44" s="7">
        <v>0</v>
      </c>
      <c r="M44" s="7">
        <v>1000000000</v>
      </c>
      <c r="N44" s="7">
        <v>0</v>
      </c>
      <c r="O44" s="22">
        <f t="shared" si="2"/>
        <v>1000000000</v>
      </c>
      <c r="P44" s="7">
        <v>1000000000</v>
      </c>
      <c r="Q44" s="7">
        <v>0</v>
      </c>
      <c r="R44" s="7">
        <v>500000000</v>
      </c>
      <c r="S44" s="7">
        <v>0</v>
      </c>
      <c r="T44" s="7">
        <v>0</v>
      </c>
      <c r="U44" s="14">
        <f t="shared" si="3"/>
        <v>500000000</v>
      </c>
      <c r="V44" s="15">
        <f t="shared" si="4"/>
        <v>0.5</v>
      </c>
      <c r="W44" s="15">
        <f t="shared" si="5"/>
        <v>0</v>
      </c>
      <c r="X44" s="15">
        <f t="shared" si="6"/>
        <v>0</v>
      </c>
      <c r="Y44" s="21"/>
      <c r="Z44" s="23"/>
      <c r="AA44" s="23"/>
      <c r="AB44" s="23"/>
      <c r="AC44" s="24"/>
      <c r="AD44" s="24"/>
    </row>
    <row r="45" spans="1:30" ht="69.75" customHeight="1" thickBot="1" thickTop="1">
      <c r="A45" s="5" t="s">
        <v>66</v>
      </c>
      <c r="B45" s="5" t="s">
        <v>71</v>
      </c>
      <c r="C45" s="5" t="s">
        <v>68</v>
      </c>
      <c r="D45" s="5" t="s">
        <v>80</v>
      </c>
      <c r="E45" s="5"/>
      <c r="F45" s="5" t="s">
        <v>20</v>
      </c>
      <c r="G45" s="5" t="s">
        <v>21</v>
      </c>
      <c r="H45" s="5" t="s">
        <v>22</v>
      </c>
      <c r="I45" s="6" t="s">
        <v>81</v>
      </c>
      <c r="J45" s="7">
        <v>1000000000</v>
      </c>
      <c r="K45" s="7">
        <v>0</v>
      </c>
      <c r="L45" s="7">
        <v>0</v>
      </c>
      <c r="M45" s="7">
        <v>1000000000</v>
      </c>
      <c r="N45" s="7">
        <v>0</v>
      </c>
      <c r="O45" s="22">
        <f t="shared" si="2"/>
        <v>1000000000</v>
      </c>
      <c r="P45" s="7">
        <v>0</v>
      </c>
      <c r="Q45" s="7">
        <v>1000000000</v>
      </c>
      <c r="R45" s="7">
        <v>0</v>
      </c>
      <c r="S45" s="7">
        <v>0</v>
      </c>
      <c r="T45" s="7">
        <v>0</v>
      </c>
      <c r="U45" s="14">
        <f t="shared" si="3"/>
        <v>1000000000</v>
      </c>
      <c r="V45" s="15">
        <f t="shared" si="4"/>
        <v>0</v>
      </c>
      <c r="W45" s="15">
        <f t="shared" si="5"/>
        <v>0</v>
      </c>
      <c r="X45" s="15">
        <f t="shared" si="6"/>
        <v>0</v>
      </c>
      <c r="Y45" s="21"/>
      <c r="Z45" s="23"/>
      <c r="AA45" s="23"/>
      <c r="AB45" s="23"/>
      <c r="AC45" s="24"/>
      <c r="AD45" s="24"/>
    </row>
    <row r="46" spans="1:30" ht="69.75" customHeight="1" thickBot="1" thickTop="1">
      <c r="A46" s="5" t="s">
        <v>66</v>
      </c>
      <c r="B46" s="5" t="s">
        <v>71</v>
      </c>
      <c r="C46" s="5" t="s">
        <v>68</v>
      </c>
      <c r="D46" s="5" t="s">
        <v>80</v>
      </c>
      <c r="E46" s="5"/>
      <c r="F46" s="5" t="s">
        <v>20</v>
      </c>
      <c r="G46" s="5" t="s">
        <v>45</v>
      </c>
      <c r="H46" s="5" t="s">
        <v>22</v>
      </c>
      <c r="I46" s="6" t="s">
        <v>81</v>
      </c>
      <c r="J46" s="7">
        <v>6200000000</v>
      </c>
      <c r="K46" s="7">
        <v>1400000000</v>
      </c>
      <c r="L46" s="7">
        <v>0</v>
      </c>
      <c r="M46" s="7">
        <v>7600000000</v>
      </c>
      <c r="N46" s="7">
        <v>0</v>
      </c>
      <c r="O46" s="22">
        <f t="shared" si="2"/>
        <v>7600000000</v>
      </c>
      <c r="P46" s="7">
        <v>4589208819.5</v>
      </c>
      <c r="Q46" s="7">
        <v>3010791180.5</v>
      </c>
      <c r="R46" s="7">
        <v>2171315899.5</v>
      </c>
      <c r="S46" s="7">
        <v>256369519.5</v>
      </c>
      <c r="T46" s="7">
        <v>256369519.5</v>
      </c>
      <c r="U46" s="14">
        <f t="shared" si="3"/>
        <v>5428684100.5</v>
      </c>
      <c r="V46" s="15">
        <f t="shared" si="4"/>
        <v>0.2856994604605263</v>
      </c>
      <c r="W46" s="15">
        <f t="shared" si="5"/>
        <v>0.033732831513157896</v>
      </c>
      <c r="X46" s="15">
        <f t="shared" si="6"/>
        <v>0.033732831513157896</v>
      </c>
      <c r="Y46" s="21"/>
      <c r="Z46" s="23"/>
      <c r="AA46" s="23"/>
      <c r="AB46" s="23"/>
      <c r="AC46" s="24"/>
      <c r="AD46" s="24"/>
    </row>
    <row r="47" spans="1:30" ht="69.75" customHeight="1" thickBot="1" thickTop="1">
      <c r="A47" s="5" t="s">
        <v>66</v>
      </c>
      <c r="B47" s="5" t="s">
        <v>71</v>
      </c>
      <c r="C47" s="5" t="s">
        <v>68</v>
      </c>
      <c r="D47" s="5" t="s">
        <v>82</v>
      </c>
      <c r="E47" s="5"/>
      <c r="F47" s="5" t="s">
        <v>20</v>
      </c>
      <c r="G47" s="5" t="s">
        <v>45</v>
      </c>
      <c r="H47" s="5" t="s">
        <v>22</v>
      </c>
      <c r="I47" s="6" t="s">
        <v>83</v>
      </c>
      <c r="J47" s="7">
        <v>14973355723</v>
      </c>
      <c r="K47" s="7">
        <v>0</v>
      </c>
      <c r="L47" s="7">
        <v>0</v>
      </c>
      <c r="M47" s="7">
        <v>14973355723</v>
      </c>
      <c r="N47" s="7">
        <v>0</v>
      </c>
      <c r="O47" s="22">
        <f t="shared" si="2"/>
        <v>14973355723</v>
      </c>
      <c r="P47" s="7">
        <v>755643692</v>
      </c>
      <c r="Q47" s="7">
        <v>14217712031</v>
      </c>
      <c r="R47" s="7">
        <v>650921620</v>
      </c>
      <c r="S47" s="7">
        <v>78900509</v>
      </c>
      <c r="T47" s="7">
        <v>78900509</v>
      </c>
      <c r="U47" s="14">
        <f t="shared" si="3"/>
        <v>14322434103</v>
      </c>
      <c r="V47" s="15">
        <f t="shared" si="4"/>
        <v>0.043471993322121115</v>
      </c>
      <c r="W47" s="15">
        <f t="shared" si="5"/>
        <v>0.005269393879342887</v>
      </c>
      <c r="X47" s="15">
        <f t="shared" si="6"/>
        <v>0.005269393879342887</v>
      </c>
      <c r="Y47" s="21"/>
      <c r="Z47" s="23"/>
      <c r="AA47" s="23"/>
      <c r="AB47" s="23"/>
      <c r="AC47" s="24"/>
      <c r="AD47" s="24"/>
    </row>
    <row r="48" spans="1:30" ht="69.75" customHeight="1" thickBot="1" thickTop="1">
      <c r="A48" s="5" t="s">
        <v>66</v>
      </c>
      <c r="B48" s="5" t="s">
        <v>71</v>
      </c>
      <c r="C48" s="5" t="s">
        <v>68</v>
      </c>
      <c r="D48" s="5" t="s">
        <v>84</v>
      </c>
      <c r="E48" s="5"/>
      <c r="F48" s="5" t="s">
        <v>20</v>
      </c>
      <c r="G48" s="5" t="s">
        <v>21</v>
      </c>
      <c r="H48" s="5" t="s">
        <v>22</v>
      </c>
      <c r="I48" s="6" t="s">
        <v>85</v>
      </c>
      <c r="J48" s="7">
        <v>96004000000</v>
      </c>
      <c r="K48" s="7">
        <v>0</v>
      </c>
      <c r="L48" s="7">
        <v>0</v>
      </c>
      <c r="M48" s="7">
        <v>96004000000</v>
      </c>
      <c r="N48" s="7">
        <v>31000000000</v>
      </c>
      <c r="O48" s="22">
        <f t="shared" si="2"/>
        <v>65004000000</v>
      </c>
      <c r="P48" s="7">
        <v>65004000000</v>
      </c>
      <c r="Q48" s="7">
        <v>0</v>
      </c>
      <c r="R48" s="7">
        <v>0</v>
      </c>
      <c r="S48" s="7">
        <v>0</v>
      </c>
      <c r="T48" s="7">
        <v>0</v>
      </c>
      <c r="U48" s="14">
        <f t="shared" si="3"/>
        <v>65004000000</v>
      </c>
      <c r="V48" s="15">
        <f t="shared" si="4"/>
        <v>0</v>
      </c>
      <c r="W48" s="15">
        <f t="shared" si="5"/>
        <v>0</v>
      </c>
      <c r="X48" s="15">
        <f t="shared" si="6"/>
        <v>0</v>
      </c>
      <c r="Y48" s="21"/>
      <c r="Z48" s="23"/>
      <c r="AA48" s="23"/>
      <c r="AB48" s="23"/>
      <c r="AC48" s="24"/>
      <c r="AD48" s="24"/>
    </row>
    <row r="49" spans="1:30" ht="69.75" customHeight="1" thickBot="1" thickTop="1">
      <c r="A49" s="5" t="s">
        <v>66</v>
      </c>
      <c r="B49" s="5" t="s">
        <v>71</v>
      </c>
      <c r="C49" s="5" t="s">
        <v>68</v>
      </c>
      <c r="D49" s="5" t="s">
        <v>86</v>
      </c>
      <c r="E49" s="5"/>
      <c r="F49" s="5" t="s">
        <v>20</v>
      </c>
      <c r="G49" s="5" t="s">
        <v>21</v>
      </c>
      <c r="H49" s="5" t="s">
        <v>22</v>
      </c>
      <c r="I49" s="6" t="s">
        <v>87</v>
      </c>
      <c r="J49" s="7">
        <v>1000000000</v>
      </c>
      <c r="K49" s="7">
        <v>0</v>
      </c>
      <c r="L49" s="7">
        <v>0</v>
      </c>
      <c r="M49" s="7">
        <v>1000000000</v>
      </c>
      <c r="N49" s="7">
        <v>0</v>
      </c>
      <c r="O49" s="22">
        <f t="shared" si="2"/>
        <v>1000000000</v>
      </c>
      <c r="P49" s="7">
        <v>0</v>
      </c>
      <c r="Q49" s="7">
        <v>1000000000</v>
      </c>
      <c r="R49" s="7">
        <v>0</v>
      </c>
      <c r="S49" s="7">
        <v>0</v>
      </c>
      <c r="T49" s="7">
        <v>0</v>
      </c>
      <c r="U49" s="14">
        <f t="shared" si="3"/>
        <v>1000000000</v>
      </c>
      <c r="V49" s="15">
        <f t="shared" si="4"/>
        <v>0</v>
      </c>
      <c r="W49" s="15">
        <f t="shared" si="5"/>
        <v>0</v>
      </c>
      <c r="X49" s="15">
        <f t="shared" si="6"/>
        <v>0</v>
      </c>
      <c r="Y49" s="21"/>
      <c r="Z49" s="23"/>
      <c r="AA49" s="23"/>
      <c r="AB49" s="23"/>
      <c r="AC49" s="24"/>
      <c r="AD49" s="24"/>
    </row>
    <row r="50" spans="1:30" ht="69.75" customHeight="1" thickBot="1" thickTop="1">
      <c r="A50" s="5" t="s">
        <v>66</v>
      </c>
      <c r="B50" s="5" t="s">
        <v>71</v>
      </c>
      <c r="C50" s="5" t="s">
        <v>68</v>
      </c>
      <c r="D50" s="5" t="s">
        <v>86</v>
      </c>
      <c r="E50" s="5"/>
      <c r="F50" s="5" t="s">
        <v>20</v>
      </c>
      <c r="G50" s="5" t="s">
        <v>45</v>
      </c>
      <c r="H50" s="5" t="s">
        <v>22</v>
      </c>
      <c r="I50" s="6" t="s">
        <v>87</v>
      </c>
      <c r="J50" s="7">
        <v>2500000000</v>
      </c>
      <c r="K50" s="7">
        <v>0</v>
      </c>
      <c r="L50" s="7">
        <v>1400000000</v>
      </c>
      <c r="M50" s="7">
        <v>1100000000</v>
      </c>
      <c r="N50" s="7">
        <v>0</v>
      </c>
      <c r="O50" s="22">
        <f t="shared" si="2"/>
        <v>1100000000</v>
      </c>
      <c r="P50" s="7">
        <v>0</v>
      </c>
      <c r="Q50" s="7">
        <v>1100000000</v>
      </c>
      <c r="R50" s="7">
        <v>0</v>
      </c>
      <c r="S50" s="7">
        <v>0</v>
      </c>
      <c r="T50" s="7">
        <v>0</v>
      </c>
      <c r="U50" s="14">
        <f t="shared" si="3"/>
        <v>1100000000</v>
      </c>
      <c r="V50" s="15">
        <f t="shared" si="4"/>
        <v>0</v>
      </c>
      <c r="W50" s="15">
        <f t="shared" si="5"/>
        <v>0</v>
      </c>
      <c r="X50" s="15">
        <f t="shared" si="6"/>
        <v>0</v>
      </c>
      <c r="Y50" s="21"/>
      <c r="Z50" s="23"/>
      <c r="AA50" s="23"/>
      <c r="AB50" s="23"/>
      <c r="AC50" s="24"/>
      <c r="AD50" s="24"/>
    </row>
    <row r="51" spans="1:30" ht="102.75" customHeight="1" thickBot="1" thickTop="1">
      <c r="A51" s="5" t="s">
        <v>66</v>
      </c>
      <c r="B51" s="5" t="s">
        <v>71</v>
      </c>
      <c r="C51" s="5" t="s">
        <v>68</v>
      </c>
      <c r="D51" s="5" t="s">
        <v>88</v>
      </c>
      <c r="E51" s="5"/>
      <c r="F51" s="5" t="s">
        <v>20</v>
      </c>
      <c r="G51" s="5" t="s">
        <v>21</v>
      </c>
      <c r="H51" s="5" t="s">
        <v>22</v>
      </c>
      <c r="I51" s="6" t="s">
        <v>89</v>
      </c>
      <c r="J51" s="7">
        <v>1029000000</v>
      </c>
      <c r="K51" s="7">
        <v>0</v>
      </c>
      <c r="L51" s="7">
        <v>0</v>
      </c>
      <c r="M51" s="7">
        <v>1029000000</v>
      </c>
      <c r="N51" s="7">
        <v>0</v>
      </c>
      <c r="O51" s="22">
        <f t="shared" si="2"/>
        <v>1029000000</v>
      </c>
      <c r="P51" s="7">
        <v>875000000</v>
      </c>
      <c r="Q51" s="7">
        <v>154000000</v>
      </c>
      <c r="R51" s="7">
        <v>0</v>
      </c>
      <c r="S51" s="7">
        <v>0</v>
      </c>
      <c r="T51" s="7">
        <v>0</v>
      </c>
      <c r="U51" s="14">
        <f t="shared" si="3"/>
        <v>1029000000</v>
      </c>
      <c r="V51" s="15">
        <f t="shared" si="4"/>
        <v>0</v>
      </c>
      <c r="W51" s="15">
        <f t="shared" si="5"/>
        <v>0</v>
      </c>
      <c r="X51" s="15">
        <f t="shared" si="6"/>
        <v>0</v>
      </c>
      <c r="Y51" s="21"/>
      <c r="Z51" s="23"/>
      <c r="AA51" s="23"/>
      <c r="AB51" s="23"/>
      <c r="AC51" s="24"/>
      <c r="AD51" s="24"/>
    </row>
    <row r="52" spans="1:30" ht="98.25" customHeight="1" thickBot="1" thickTop="1">
      <c r="A52" s="5" t="s">
        <v>66</v>
      </c>
      <c r="B52" s="5" t="s">
        <v>71</v>
      </c>
      <c r="C52" s="5" t="s">
        <v>68</v>
      </c>
      <c r="D52" s="5" t="s">
        <v>88</v>
      </c>
      <c r="E52" s="5"/>
      <c r="F52" s="5" t="s">
        <v>20</v>
      </c>
      <c r="G52" s="5" t="s">
        <v>45</v>
      </c>
      <c r="H52" s="5" t="s">
        <v>22</v>
      </c>
      <c r="I52" s="6" t="s">
        <v>89</v>
      </c>
      <c r="J52" s="7">
        <v>3971000000</v>
      </c>
      <c r="K52" s="7">
        <v>0</v>
      </c>
      <c r="L52" s="7">
        <v>0</v>
      </c>
      <c r="M52" s="7">
        <v>3971000000</v>
      </c>
      <c r="N52" s="7">
        <v>0</v>
      </c>
      <c r="O52" s="22">
        <f t="shared" si="2"/>
        <v>3971000000</v>
      </c>
      <c r="P52" s="7">
        <v>3453070007</v>
      </c>
      <c r="Q52" s="7">
        <v>517929993</v>
      </c>
      <c r="R52" s="7">
        <v>2640070007</v>
      </c>
      <c r="S52" s="7">
        <v>63858766</v>
      </c>
      <c r="T52" s="7">
        <v>63858766</v>
      </c>
      <c r="U52" s="14">
        <f t="shared" si="3"/>
        <v>1330929993</v>
      </c>
      <c r="V52" s="15">
        <f t="shared" si="4"/>
        <v>0.6648375741626794</v>
      </c>
      <c r="W52" s="15">
        <f t="shared" si="5"/>
        <v>0.0160812807856963</v>
      </c>
      <c r="X52" s="15">
        <f t="shared" si="6"/>
        <v>0.0160812807856963</v>
      </c>
      <c r="Y52" s="21"/>
      <c r="Z52" s="23"/>
      <c r="AA52" s="23"/>
      <c r="AB52" s="23"/>
      <c r="AC52" s="24"/>
      <c r="AD52" s="24"/>
    </row>
    <row r="53" spans="1:30" ht="69.75" customHeight="1" thickBot="1" thickTop="1">
      <c r="A53" s="5" t="s">
        <v>66</v>
      </c>
      <c r="B53" s="5" t="s">
        <v>90</v>
      </c>
      <c r="C53" s="5" t="s">
        <v>68</v>
      </c>
      <c r="D53" s="5" t="s">
        <v>91</v>
      </c>
      <c r="E53" s="5"/>
      <c r="F53" s="5" t="s">
        <v>20</v>
      </c>
      <c r="G53" s="5" t="s">
        <v>45</v>
      </c>
      <c r="H53" s="5" t="s">
        <v>22</v>
      </c>
      <c r="I53" s="6" t="s">
        <v>92</v>
      </c>
      <c r="J53" s="7">
        <v>180000000</v>
      </c>
      <c r="K53" s="7">
        <v>0</v>
      </c>
      <c r="L53" s="7">
        <v>0</v>
      </c>
      <c r="M53" s="7">
        <v>180000000</v>
      </c>
      <c r="N53" s="7">
        <v>0</v>
      </c>
      <c r="O53" s="22">
        <f t="shared" si="2"/>
        <v>180000000</v>
      </c>
      <c r="P53" s="7">
        <v>145273482</v>
      </c>
      <c r="Q53" s="7">
        <v>34726518</v>
      </c>
      <c r="R53" s="7">
        <v>74273482</v>
      </c>
      <c r="S53" s="7">
        <v>7359716</v>
      </c>
      <c r="T53" s="7">
        <v>7359716</v>
      </c>
      <c r="U53" s="14">
        <f t="shared" si="3"/>
        <v>105726518</v>
      </c>
      <c r="V53" s="15">
        <f t="shared" si="4"/>
        <v>0.41263045555555555</v>
      </c>
      <c r="W53" s="15">
        <f t="shared" si="5"/>
        <v>0.04088731111111111</v>
      </c>
      <c r="X53" s="15">
        <f t="shared" si="6"/>
        <v>0.04088731111111111</v>
      </c>
      <c r="Y53" s="21"/>
      <c r="Z53" s="23"/>
      <c r="AA53" s="23"/>
      <c r="AB53" s="23"/>
      <c r="AC53" s="24"/>
      <c r="AD53" s="24"/>
    </row>
    <row r="54" spans="1:30" ht="107.25" customHeight="1" thickBot="1" thickTop="1">
      <c r="A54" s="5" t="s">
        <v>66</v>
      </c>
      <c r="B54" s="5" t="s">
        <v>90</v>
      </c>
      <c r="C54" s="5" t="s">
        <v>68</v>
      </c>
      <c r="D54" s="5" t="s">
        <v>93</v>
      </c>
      <c r="E54" s="5"/>
      <c r="F54" s="5" t="s">
        <v>20</v>
      </c>
      <c r="G54" s="5" t="s">
        <v>45</v>
      </c>
      <c r="H54" s="5" t="s">
        <v>22</v>
      </c>
      <c r="I54" s="6" t="s">
        <v>94</v>
      </c>
      <c r="J54" s="7">
        <v>300000000</v>
      </c>
      <c r="K54" s="7">
        <v>0</v>
      </c>
      <c r="L54" s="7">
        <v>0</v>
      </c>
      <c r="M54" s="7">
        <v>300000000</v>
      </c>
      <c r="N54" s="7">
        <v>0</v>
      </c>
      <c r="O54" s="22">
        <f t="shared" si="2"/>
        <v>300000000</v>
      </c>
      <c r="P54" s="7">
        <v>180000000</v>
      </c>
      <c r="Q54" s="7">
        <v>120000000</v>
      </c>
      <c r="R54" s="7">
        <v>5000000</v>
      </c>
      <c r="S54" s="7">
        <v>5000000</v>
      </c>
      <c r="T54" s="7">
        <v>5000000</v>
      </c>
      <c r="U54" s="14">
        <f t="shared" si="3"/>
        <v>295000000</v>
      </c>
      <c r="V54" s="15">
        <f t="shared" si="4"/>
        <v>0.016666666666666666</v>
      </c>
      <c r="W54" s="15">
        <f t="shared" si="5"/>
        <v>0.016666666666666666</v>
      </c>
      <c r="X54" s="15">
        <f t="shared" si="6"/>
        <v>0.016666666666666666</v>
      </c>
      <c r="Y54" s="21"/>
      <c r="Z54" s="23"/>
      <c r="AA54" s="23"/>
      <c r="AB54" s="23"/>
      <c r="AC54" s="24"/>
      <c r="AD54" s="24"/>
    </row>
    <row r="55" spans="1:30" ht="87" customHeight="1" thickBot="1" thickTop="1">
      <c r="A55" s="5" t="s">
        <v>66</v>
      </c>
      <c r="B55" s="5" t="s">
        <v>90</v>
      </c>
      <c r="C55" s="5" t="s">
        <v>68</v>
      </c>
      <c r="D55" s="5" t="s">
        <v>95</v>
      </c>
      <c r="E55" s="5"/>
      <c r="F55" s="5" t="s">
        <v>20</v>
      </c>
      <c r="G55" s="5" t="s">
        <v>45</v>
      </c>
      <c r="H55" s="5" t="s">
        <v>22</v>
      </c>
      <c r="I55" s="6" t="s">
        <v>96</v>
      </c>
      <c r="J55" s="7">
        <v>140000557</v>
      </c>
      <c r="K55" s="7">
        <v>0</v>
      </c>
      <c r="L55" s="7">
        <v>0</v>
      </c>
      <c r="M55" s="7">
        <v>140000557</v>
      </c>
      <c r="N55" s="7">
        <v>0</v>
      </c>
      <c r="O55" s="22">
        <f t="shared" si="2"/>
        <v>140000557</v>
      </c>
      <c r="P55" s="7">
        <v>74000000</v>
      </c>
      <c r="Q55" s="7">
        <v>66000557</v>
      </c>
      <c r="R55" s="7">
        <v>74000000</v>
      </c>
      <c r="S55" s="7">
        <v>25000000</v>
      </c>
      <c r="T55" s="7">
        <v>25000000</v>
      </c>
      <c r="U55" s="14">
        <f t="shared" si="3"/>
        <v>66000557</v>
      </c>
      <c r="V55" s="15">
        <f t="shared" si="4"/>
        <v>0.5285693256206117</v>
      </c>
      <c r="W55" s="15">
        <f t="shared" si="5"/>
        <v>0.1785707181150715</v>
      </c>
      <c r="X55" s="15">
        <f t="shared" si="6"/>
        <v>0.1785707181150715</v>
      </c>
      <c r="Y55" s="21"/>
      <c r="Z55" s="23"/>
      <c r="AA55" s="23"/>
      <c r="AB55" s="23"/>
      <c r="AC55" s="24"/>
      <c r="AD55" s="24"/>
    </row>
    <row r="56" spans="1:30" ht="69.75" customHeight="1" thickBot="1" thickTop="1">
      <c r="A56" s="5" t="s">
        <v>66</v>
      </c>
      <c r="B56" s="5" t="s">
        <v>97</v>
      </c>
      <c r="C56" s="5" t="s">
        <v>68</v>
      </c>
      <c r="D56" s="5" t="s">
        <v>69</v>
      </c>
      <c r="E56" s="5"/>
      <c r="F56" s="5" t="s">
        <v>20</v>
      </c>
      <c r="G56" s="5" t="s">
        <v>21</v>
      </c>
      <c r="H56" s="5" t="s">
        <v>22</v>
      </c>
      <c r="I56" s="6" t="s">
        <v>98</v>
      </c>
      <c r="J56" s="7">
        <v>380000000</v>
      </c>
      <c r="K56" s="7">
        <v>0</v>
      </c>
      <c r="L56" s="7">
        <v>0</v>
      </c>
      <c r="M56" s="7">
        <v>380000000</v>
      </c>
      <c r="N56" s="7">
        <v>0</v>
      </c>
      <c r="O56" s="22">
        <f t="shared" si="2"/>
        <v>380000000</v>
      </c>
      <c r="P56" s="7">
        <v>0</v>
      </c>
      <c r="Q56" s="7">
        <v>380000000</v>
      </c>
      <c r="R56" s="7">
        <v>0</v>
      </c>
      <c r="S56" s="7">
        <v>0</v>
      </c>
      <c r="T56" s="7">
        <v>0</v>
      </c>
      <c r="U56" s="14">
        <f t="shared" si="3"/>
        <v>380000000</v>
      </c>
      <c r="V56" s="15">
        <f t="shared" si="4"/>
        <v>0</v>
      </c>
      <c r="W56" s="15">
        <f t="shared" si="5"/>
        <v>0</v>
      </c>
      <c r="X56" s="15">
        <f t="shared" si="6"/>
        <v>0</v>
      </c>
      <c r="Y56" s="21"/>
      <c r="Z56" s="23"/>
      <c r="AA56" s="23"/>
      <c r="AB56" s="23"/>
      <c r="AC56" s="24"/>
      <c r="AD56" s="24"/>
    </row>
    <row r="57" spans="1:30" ht="69.75" customHeight="1" thickBot="1" thickTop="1">
      <c r="A57" s="5" t="s">
        <v>66</v>
      </c>
      <c r="B57" s="5" t="s">
        <v>97</v>
      </c>
      <c r="C57" s="5" t="s">
        <v>68</v>
      </c>
      <c r="D57" s="5" t="s">
        <v>69</v>
      </c>
      <c r="E57" s="5"/>
      <c r="F57" s="5" t="s">
        <v>20</v>
      </c>
      <c r="G57" s="5" t="s">
        <v>45</v>
      </c>
      <c r="H57" s="5" t="s">
        <v>22</v>
      </c>
      <c r="I57" s="6" t="s">
        <v>98</v>
      </c>
      <c r="J57" s="7">
        <v>1010754503</v>
      </c>
      <c r="K57" s="7">
        <v>0</v>
      </c>
      <c r="L57" s="7">
        <v>0</v>
      </c>
      <c r="M57" s="7">
        <v>1010754503</v>
      </c>
      <c r="N57" s="7">
        <v>0</v>
      </c>
      <c r="O57" s="22">
        <f t="shared" si="2"/>
        <v>1010754503</v>
      </c>
      <c r="P57" s="7">
        <v>879875634.4</v>
      </c>
      <c r="Q57" s="7">
        <v>130878868.6</v>
      </c>
      <c r="R57" s="7">
        <v>483533736.4</v>
      </c>
      <c r="S57" s="7">
        <v>45240568</v>
      </c>
      <c r="T57" s="7">
        <v>45240568</v>
      </c>
      <c r="U57" s="14">
        <f t="shared" si="3"/>
        <v>527220766.6</v>
      </c>
      <c r="V57" s="15">
        <f t="shared" si="4"/>
        <v>0.47838890152339986</v>
      </c>
      <c r="W57" s="15">
        <f t="shared" si="5"/>
        <v>0.044759204995597233</v>
      </c>
      <c r="X57" s="15">
        <f t="shared" si="6"/>
        <v>0.044759204995597233</v>
      </c>
      <c r="Y57" s="21"/>
      <c r="Z57" s="23"/>
      <c r="AA57" s="23"/>
      <c r="AB57" s="23"/>
      <c r="AC57" s="24"/>
      <c r="AD57" s="24"/>
    </row>
    <row r="58" spans="1:30" ht="69.75" customHeight="1" thickBot="1" thickTop="1">
      <c r="A58" s="5" t="s">
        <v>66</v>
      </c>
      <c r="B58" s="5" t="s">
        <v>97</v>
      </c>
      <c r="C58" s="5" t="s">
        <v>68</v>
      </c>
      <c r="D58" s="5" t="s">
        <v>99</v>
      </c>
      <c r="E58" s="5"/>
      <c r="F58" s="5" t="s">
        <v>20</v>
      </c>
      <c r="G58" s="5" t="s">
        <v>45</v>
      </c>
      <c r="H58" s="5" t="s">
        <v>22</v>
      </c>
      <c r="I58" s="6" t="s">
        <v>100</v>
      </c>
      <c r="J58" s="7">
        <v>1000000000</v>
      </c>
      <c r="K58" s="7">
        <v>0</v>
      </c>
      <c r="L58" s="7">
        <v>0</v>
      </c>
      <c r="M58" s="7">
        <v>1000000000</v>
      </c>
      <c r="N58" s="7">
        <v>0</v>
      </c>
      <c r="O58" s="22">
        <f t="shared" si="2"/>
        <v>1000000000</v>
      </c>
      <c r="P58" s="7">
        <v>0</v>
      </c>
      <c r="Q58" s="7">
        <v>1000000000</v>
      </c>
      <c r="R58" s="7">
        <v>0</v>
      </c>
      <c r="S58" s="7">
        <v>0</v>
      </c>
      <c r="T58" s="7">
        <v>0</v>
      </c>
      <c r="U58" s="14">
        <f t="shared" si="3"/>
        <v>1000000000</v>
      </c>
      <c r="V58" s="15">
        <f t="shared" si="4"/>
        <v>0</v>
      </c>
      <c r="W58" s="15">
        <f t="shared" si="5"/>
        <v>0</v>
      </c>
      <c r="X58" s="15">
        <f t="shared" si="6"/>
        <v>0</v>
      </c>
      <c r="Y58" s="21"/>
      <c r="Z58" s="23"/>
      <c r="AA58" s="23"/>
      <c r="AB58" s="23"/>
      <c r="AC58" s="24"/>
      <c r="AD58" s="24"/>
    </row>
    <row r="59" spans="1:30" ht="64.5" customHeight="1" thickBot="1" thickTop="1">
      <c r="A59" s="5" t="s">
        <v>66</v>
      </c>
      <c r="B59" s="5" t="s">
        <v>97</v>
      </c>
      <c r="C59" s="5" t="s">
        <v>68</v>
      </c>
      <c r="D59" s="5" t="s">
        <v>91</v>
      </c>
      <c r="E59" s="5"/>
      <c r="F59" s="5" t="s">
        <v>20</v>
      </c>
      <c r="G59" s="5" t="s">
        <v>45</v>
      </c>
      <c r="H59" s="5" t="s">
        <v>22</v>
      </c>
      <c r="I59" s="6" t="s">
        <v>101</v>
      </c>
      <c r="J59" s="7">
        <v>2180700116</v>
      </c>
      <c r="K59" s="7">
        <v>0</v>
      </c>
      <c r="L59" s="7">
        <v>0</v>
      </c>
      <c r="M59" s="7">
        <v>2180700116</v>
      </c>
      <c r="N59" s="7">
        <v>0</v>
      </c>
      <c r="O59" s="22">
        <f t="shared" si="2"/>
        <v>2180700116</v>
      </c>
      <c r="P59" s="7">
        <v>2180700116</v>
      </c>
      <c r="Q59" s="7">
        <v>0</v>
      </c>
      <c r="R59" s="7">
        <v>298447520</v>
      </c>
      <c r="S59" s="7">
        <v>0</v>
      </c>
      <c r="T59" s="7">
        <v>0</v>
      </c>
      <c r="U59" s="14">
        <f t="shared" si="3"/>
        <v>1882252596</v>
      </c>
      <c r="V59" s="15">
        <f t="shared" si="4"/>
        <v>0.136858579412301</v>
      </c>
      <c r="W59" s="15">
        <f t="shared" si="5"/>
        <v>0</v>
      </c>
      <c r="X59" s="15">
        <f t="shared" si="6"/>
        <v>0</v>
      </c>
      <c r="Y59" s="21"/>
      <c r="Z59" s="23"/>
      <c r="AA59" s="23"/>
      <c r="AB59" s="23"/>
      <c r="AC59" s="24"/>
      <c r="AD59" s="24"/>
    </row>
    <row r="60" spans="1:30" ht="50.25" customHeight="1" thickBot="1" thickTop="1">
      <c r="A60" s="5"/>
      <c r="B60" s="5"/>
      <c r="C60" s="5"/>
      <c r="D60" s="5"/>
      <c r="E60" s="5"/>
      <c r="F60" s="5"/>
      <c r="G60" s="5"/>
      <c r="H60" s="5"/>
      <c r="I60" s="6" t="s">
        <v>107</v>
      </c>
      <c r="J60" s="7">
        <f>+J8+J37</f>
        <v>519612980261</v>
      </c>
      <c r="K60" s="7">
        <f aca="true" t="shared" si="11" ref="K60:T60">+K8+K37</f>
        <v>3100000000</v>
      </c>
      <c r="L60" s="7">
        <f t="shared" si="11"/>
        <v>1400000000</v>
      </c>
      <c r="M60" s="7">
        <f t="shared" si="11"/>
        <v>521312980261</v>
      </c>
      <c r="N60" s="7">
        <f t="shared" si="11"/>
        <v>31148000000</v>
      </c>
      <c r="O60" s="22">
        <f t="shared" si="2"/>
        <v>490164980261</v>
      </c>
      <c r="P60" s="7">
        <f t="shared" si="11"/>
        <v>375010392934.17</v>
      </c>
      <c r="Q60" s="7">
        <f t="shared" si="11"/>
        <v>115154587326.82999</v>
      </c>
      <c r="R60" s="7">
        <f t="shared" si="11"/>
        <v>252450416796.19</v>
      </c>
      <c r="S60" s="7">
        <f t="shared" si="11"/>
        <v>81839053503.94</v>
      </c>
      <c r="T60" s="7">
        <f t="shared" si="11"/>
        <v>70769717519.8</v>
      </c>
      <c r="U60" s="14">
        <f t="shared" si="3"/>
        <v>237714563464.81</v>
      </c>
      <c r="V60" s="15">
        <f t="shared" si="4"/>
        <v>0.5150315240019121</v>
      </c>
      <c r="W60" s="15">
        <f t="shared" si="5"/>
        <v>0.16696226127856553</v>
      </c>
      <c r="X60" s="15">
        <f t="shared" si="6"/>
        <v>0.14437938320709282</v>
      </c>
      <c r="Y60" s="21"/>
      <c r="Z60" s="23"/>
      <c r="AA60" s="23"/>
      <c r="AB60" s="23"/>
      <c r="AC60" s="24"/>
      <c r="AD60" s="24"/>
    </row>
    <row r="61" spans="1:30" ht="25.5" customHeight="1" thickTop="1">
      <c r="A61" s="25" t="s">
        <v>118</v>
      </c>
      <c r="B61" s="25"/>
      <c r="C61" s="25"/>
      <c r="D61" s="25"/>
      <c r="E61" s="25"/>
      <c r="F61" s="25"/>
      <c r="G61" s="25"/>
      <c r="H61" s="25"/>
      <c r="I61" s="26"/>
      <c r="J61" s="25"/>
      <c r="K61" s="25"/>
      <c r="L61" s="25"/>
      <c r="M61" s="25"/>
      <c r="N61" s="9"/>
      <c r="O61" s="9"/>
      <c r="P61" s="24"/>
      <c r="Q61" s="24"/>
      <c r="R61" s="24"/>
      <c r="S61" s="24"/>
      <c r="T61" s="24"/>
      <c r="U61" s="27"/>
      <c r="V61" s="16"/>
      <c r="W61" s="16"/>
      <c r="X61" s="16"/>
      <c r="Y61" s="9"/>
      <c r="Z61" s="24"/>
      <c r="AA61" s="24"/>
      <c r="AB61" s="24"/>
      <c r="AC61" s="24"/>
      <c r="AD61" s="24"/>
    </row>
    <row r="62" spans="1:30" ht="14.25" customHeight="1">
      <c r="A62" s="25" t="s">
        <v>119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9"/>
      <c r="O62" s="9"/>
      <c r="P62" s="24"/>
      <c r="Q62" s="24"/>
      <c r="R62" s="24"/>
      <c r="S62" s="24"/>
      <c r="T62" s="24"/>
      <c r="U62" s="27"/>
      <c r="V62" s="16"/>
      <c r="W62" s="16"/>
      <c r="X62" s="16"/>
      <c r="Y62" s="9"/>
      <c r="Z62" s="24"/>
      <c r="AA62" s="24"/>
      <c r="AB62" s="24"/>
      <c r="AC62" s="24"/>
      <c r="AD62" s="24"/>
    </row>
    <row r="63" spans="1:30" ht="12" customHeight="1">
      <c r="A63" s="25" t="s">
        <v>120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9"/>
      <c r="O63" s="9"/>
      <c r="P63" s="24"/>
      <c r="Q63" s="24"/>
      <c r="R63" s="24"/>
      <c r="S63" s="24"/>
      <c r="T63" s="24"/>
      <c r="U63" s="27"/>
      <c r="V63" s="16"/>
      <c r="W63" s="16"/>
      <c r="X63" s="16"/>
      <c r="Y63" s="9"/>
      <c r="Z63" s="24"/>
      <c r="AA63" s="24"/>
      <c r="AB63" s="24"/>
      <c r="AC63" s="24"/>
      <c r="AD63" s="24"/>
    </row>
    <row r="64" spans="1:30" ht="16.5" customHeight="1">
      <c r="A64" s="9" t="s">
        <v>121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7"/>
      <c r="V64" s="16"/>
      <c r="W64" s="16"/>
      <c r="X64" s="16"/>
      <c r="Y64" s="9"/>
      <c r="Z64" s="24"/>
      <c r="AA64" s="24"/>
      <c r="AB64" s="24"/>
      <c r="AC64" s="24"/>
      <c r="AD64" s="24"/>
    </row>
    <row r="65" spans="1:30" ht="17.25" customHeight="1">
      <c r="A65" s="9" t="s">
        <v>122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7"/>
      <c r="V65" s="16"/>
      <c r="W65" s="16"/>
      <c r="X65" s="16"/>
      <c r="Y65" s="9"/>
      <c r="Z65" s="24"/>
      <c r="AA65" s="24"/>
      <c r="AB65" s="24"/>
      <c r="AC65" s="24"/>
      <c r="AD65" s="24"/>
    </row>
    <row r="66" spans="10:30" ht="69.75" customHeight="1"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16"/>
      <c r="V66" s="16"/>
      <c r="W66" s="16"/>
      <c r="X66" s="16"/>
      <c r="Y66" s="9"/>
      <c r="Z66" s="24"/>
      <c r="AA66" s="24"/>
      <c r="AB66" s="24"/>
      <c r="AC66" s="24"/>
      <c r="AD66" s="24"/>
    </row>
    <row r="67" spans="10:30" ht="69.75" customHeight="1"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16"/>
      <c r="V67" s="16"/>
      <c r="W67" s="16"/>
      <c r="X67" s="16"/>
      <c r="Y67" s="9"/>
      <c r="Z67" s="24"/>
      <c r="AA67" s="24"/>
      <c r="AB67" s="24"/>
      <c r="AC67" s="24"/>
      <c r="AD67" s="24"/>
    </row>
    <row r="68" spans="10:30" ht="69.75" customHeight="1"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16"/>
      <c r="V68" s="16"/>
      <c r="W68" s="16"/>
      <c r="X68" s="16"/>
      <c r="Y68" s="9"/>
      <c r="Z68" s="24"/>
      <c r="AA68" s="24"/>
      <c r="AB68" s="24"/>
      <c r="AC68" s="24"/>
      <c r="AD68" s="24"/>
    </row>
    <row r="69" spans="10:30" ht="69.75" customHeight="1"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16"/>
      <c r="V69" s="16"/>
      <c r="W69" s="16"/>
      <c r="X69" s="16"/>
      <c r="Y69" s="9"/>
      <c r="Z69" s="24"/>
      <c r="AA69" s="24"/>
      <c r="AB69" s="24"/>
      <c r="AC69" s="24"/>
      <c r="AD69" s="24"/>
    </row>
    <row r="70" spans="10:30" ht="69.75" customHeight="1"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16"/>
      <c r="V70" s="16"/>
      <c r="W70" s="16"/>
      <c r="X70" s="16"/>
      <c r="Y70" s="9"/>
      <c r="Z70" s="24"/>
      <c r="AA70" s="24"/>
      <c r="AB70" s="24"/>
      <c r="AC70" s="24"/>
      <c r="AD70" s="24"/>
    </row>
    <row r="71" spans="10:30" ht="15"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16"/>
      <c r="V71" s="16"/>
      <c r="W71" s="16"/>
      <c r="X71" s="16"/>
      <c r="Y71" s="9"/>
      <c r="Z71" s="24"/>
      <c r="AA71" s="24"/>
      <c r="AB71" s="24"/>
      <c r="AC71" s="24"/>
      <c r="AD71" s="24"/>
    </row>
    <row r="72" spans="10:30" ht="15"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16"/>
      <c r="V72" s="16"/>
      <c r="W72" s="16"/>
      <c r="X72" s="16"/>
      <c r="Y72" s="9"/>
      <c r="Z72" s="24"/>
      <c r="AA72" s="24"/>
      <c r="AB72" s="24"/>
      <c r="AC72" s="24"/>
      <c r="AD72" s="24"/>
    </row>
    <row r="73" spans="10:30" ht="15"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16"/>
      <c r="V73" s="16"/>
      <c r="W73" s="16"/>
      <c r="X73" s="16"/>
      <c r="Y73" s="9"/>
      <c r="Z73" s="24"/>
      <c r="AA73" s="24"/>
      <c r="AB73" s="24"/>
      <c r="AC73" s="24"/>
      <c r="AD73" s="24"/>
    </row>
    <row r="74" spans="10:30" ht="15"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16"/>
      <c r="V74" s="16"/>
      <c r="W74" s="16"/>
      <c r="X74" s="16"/>
      <c r="Y74" s="9"/>
      <c r="Z74" s="24"/>
      <c r="AA74" s="24"/>
      <c r="AB74" s="24"/>
      <c r="AC74" s="24"/>
      <c r="AD74" s="24"/>
    </row>
    <row r="75" spans="10:30" ht="15"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16"/>
      <c r="V75" s="16"/>
      <c r="W75" s="16"/>
      <c r="X75" s="16"/>
      <c r="Y75" s="9"/>
      <c r="Z75" s="24"/>
      <c r="AA75" s="24"/>
      <c r="AB75" s="24"/>
      <c r="AC75" s="24"/>
      <c r="AD75" s="24"/>
    </row>
    <row r="76" spans="21:25" ht="15">
      <c r="U76" s="16"/>
      <c r="V76" s="16"/>
      <c r="W76" s="16"/>
      <c r="X76" s="16"/>
      <c r="Y76" s="9"/>
    </row>
    <row r="77" spans="21:25" ht="15">
      <c r="U77" s="16"/>
      <c r="V77" s="16"/>
      <c r="W77" s="16"/>
      <c r="X77" s="16"/>
      <c r="Y77" s="9"/>
    </row>
    <row r="78" spans="21:25" ht="15">
      <c r="U78" s="16"/>
      <c r="V78" s="16"/>
      <c r="W78" s="16"/>
      <c r="X78" s="16"/>
      <c r="Y78" s="9"/>
    </row>
    <row r="79" spans="21:25" ht="15">
      <c r="U79" s="16"/>
      <c r="V79" s="16"/>
      <c r="W79" s="16"/>
      <c r="X79" s="16"/>
      <c r="Y79" s="9"/>
    </row>
    <row r="80" spans="21:24" ht="15">
      <c r="U80" s="2"/>
      <c r="V80" s="2"/>
      <c r="W80" s="2"/>
      <c r="X80" s="2"/>
    </row>
    <row r="81" spans="21:24" ht="15">
      <c r="U81" s="2"/>
      <c r="V81" s="2"/>
      <c r="W81" s="2"/>
      <c r="X81" s="2"/>
    </row>
    <row r="82" spans="21:24" ht="15">
      <c r="U82" s="2"/>
      <c r="V82" s="2"/>
      <c r="W82" s="2"/>
      <c r="X82" s="2"/>
    </row>
    <row r="83" spans="21:24" ht="15">
      <c r="U83" s="2"/>
      <c r="V83" s="2"/>
      <c r="W83" s="2"/>
      <c r="X83" s="2"/>
    </row>
    <row r="84" spans="21:24" ht="15">
      <c r="U84" s="2"/>
      <c r="V84" s="2"/>
      <c r="W84" s="2"/>
      <c r="X84" s="2"/>
    </row>
  </sheetData>
  <sheetProtection/>
  <mergeCells count="3">
    <mergeCell ref="A3:X3"/>
    <mergeCell ref="A4:X4"/>
    <mergeCell ref="A5:X5"/>
  </mergeCells>
  <printOptions horizontalCentered="1"/>
  <pageMargins left="0.7874015748031497" right="0" top="0.7874015748031497" bottom="0.7874015748031497" header="0.7874015748031497" footer="0.7874015748031497"/>
  <pageSetup horizontalDpi="300" verticalDpi="300" orientation="landscape" paperSize="14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Moreno Moscoso</dc:creator>
  <cp:keywords/>
  <dc:description/>
  <cp:lastModifiedBy>Maria del Carmen Moreno Moscoso</cp:lastModifiedBy>
  <cp:lastPrinted>2019-04-03T22:41:51Z</cp:lastPrinted>
  <dcterms:created xsi:type="dcterms:W3CDTF">2019-04-01T12:43:27Z</dcterms:created>
  <dcterms:modified xsi:type="dcterms:W3CDTF">2019-04-04T18:11:32Z</dcterms:modified>
  <cp:category/>
  <cp:version/>
  <cp:contentType/>
  <cp:contentStatus/>
</cp:coreProperties>
</file>