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<sst xmlns="http://schemas.openxmlformats.org/spreadsheetml/2006/main" count="74" uniqueCount="38">
  <si>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</si>
  <si>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</si>
  <si>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</si>
  <si>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</si>
  <si>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</si>
  <si>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</si>
  <si>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</si>
  <si>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</si>
  <si>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</si>
  <si>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</si>
  <si>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</si>
  <si>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</si>
  <si>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</si>
  <si>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</si>
  <si>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</si>
  <si>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</si>
  <si>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</si>
  <si>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</si>
  <si>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</si>
  <si>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</si>
  <si>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</si>
  <si>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</si>
  <si>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>COMPROMISOS  ($)</t>
  </si>
  <si>
    <t>OBLIGACIONES ($)</t>
  </si>
  <si>
    <t xml:space="preserve">   PAGOS  ($)</t>
  </si>
  <si>
    <t>BLOQUEOS ($)</t>
  </si>
  <si>
    <t>APR. VIGENTE DESPUES DE BLOQUEOS ($)</t>
  </si>
  <si>
    <t>APLAZAMIENTOS ($)</t>
  </si>
  <si>
    <t>APR. VIGENTE DESPUES DE APLAZAMIENTOS ($)</t>
  </si>
  <si>
    <t xml:space="preserve">   PAGOS   ($)</t>
  </si>
  <si>
    <t>COMPROMISOS ($)</t>
  </si>
  <si>
    <t>APLAZAMIENTOS  Y BLOQUEOS($)</t>
  </si>
  <si>
    <t>APROPIACIÓN  VIGENTE DESPUES DE APLAZAMIENTOS Y BLOQUEOS ($)</t>
  </si>
  <si>
    <t>Gastos por Tributos, Multas, Sanciones e Intetereses de Mora</t>
  </si>
  <si>
    <t>Gastos por Tributos, Multas, Sanciones e Intereses de Mora</t>
  </si>
  <si>
    <t>INFORME DE EJECUCIÓN PRESUPUESTAL ACUMULADA JUNIO 30 DE 2019</t>
  </si>
  <si>
    <t>Gastos por Tributos, Multas, Sanciones e Interese de Mora</t>
  </si>
  <si>
    <t>FECHA DE GENERADO : JULIO 02 DE 2019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</si>
</sst>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3399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8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92" fontId="57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/>
    </xf>
    <xf numFmtId="10" fontId="7" fillId="0" borderId="0" xfId="0" applyNumberFormat="1" applyFont="1" applyFill="1" applyBorder="1" applyAlignment="1">
      <alignment horizontal="right" vertical="center" wrapText="1"/>
    </xf>
    <xf numFmtId="10" fontId="7" fillId="0" borderId="10" xfId="0" applyNumberFormat="1" applyFont="1" applyFill="1" applyBorder="1" applyAlignment="1">
      <alignment horizontal="right" vertical="center" wrapText="1"/>
    </xf>
    <xf numFmtId="10" fontId="8" fillId="33" borderId="0" xfId="0" applyNumberFormat="1" applyFont="1" applyFill="1" applyBorder="1" applyAlignment="1">
      <alignment horizontal="right" vertical="center" wrapText="1"/>
    </xf>
    <xf numFmtId="10" fontId="8" fillId="33" borderId="10" xfId="0" applyNumberFormat="1" applyFont="1" applyFill="1" applyBorder="1" applyAlignment="1">
      <alignment horizontal="right" vertical="center" wrapText="1"/>
    </xf>
    <xf numFmtId="10" fontId="8" fillId="33" borderId="11" xfId="0" applyNumberFormat="1" applyFont="1" applyFill="1" applyBorder="1" applyAlignment="1">
      <alignment horizontal="right" vertical="center" wrapText="1"/>
    </xf>
    <xf numFmtId="10" fontId="8" fillId="33" borderId="12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7" fillId="0" borderId="0" xfId="0" applyNumberFormat="1" applyFont="1" applyFill="1" applyBorder="1" applyAlignment="1">
      <alignment horizontal="left" vertical="center" wrapText="1" readingOrder="1"/>
    </xf>
    <xf numFmtId="0" fontId="8" fillId="33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left"/>
    </xf>
    <xf numFmtId="0" fontId="7" fillId="0" borderId="17" xfId="0" applyFont="1" applyBorder="1" applyAlignment="1">
      <alignment/>
    </xf>
    <xf numFmtId="4" fontId="8" fillId="33" borderId="0" xfId="0" applyNumberFormat="1" applyFont="1" applyFill="1" applyBorder="1" applyAlignment="1">
      <alignment horizontal="right" vertical="center" wrapText="1"/>
    </xf>
    <xf numFmtId="4" fontId="8" fillId="33" borderId="15" xfId="0" applyNumberFormat="1" applyFont="1" applyFill="1" applyBorder="1" applyAlignment="1">
      <alignment horizontal="right" vertical="center" wrapText="1"/>
    </xf>
    <xf numFmtId="10" fontId="58" fillId="33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10" fontId="58" fillId="34" borderId="0" xfId="0" applyNumberFormat="1" applyFont="1" applyFill="1" applyBorder="1" applyAlignment="1">
      <alignment horizontal="right" vertical="center" wrapText="1"/>
    </xf>
    <xf numFmtId="10" fontId="8" fillId="34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10" fontId="58" fillId="33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57" fillId="0" borderId="0" xfId="0" applyNumberFormat="1" applyFont="1" applyFill="1" applyBorder="1" applyAlignment="1">
      <alignment horizontal="right" vertical="center" wrapText="1" readingOrder="1"/>
    </xf>
    <xf numFmtId="4" fontId="59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horizontal="centerContinuous" vertical="center" wrapText="1"/>
    </xf>
    <xf numFmtId="4" fontId="8" fillId="0" borderId="0" xfId="0" applyNumberFormat="1" applyFont="1" applyAlignment="1">
      <alignment horizontal="centerContinuous" vertical="center" wrapText="1"/>
    </xf>
    <xf numFmtId="4" fontId="8" fillId="0" borderId="0" xfId="0" applyNumberFormat="1" applyFont="1" applyBorder="1" applyAlignment="1">
      <alignment horizontal="centerContinuous" vertical="center" wrapText="1"/>
    </xf>
    <xf numFmtId="4" fontId="9" fillId="34" borderId="0" xfId="0" applyNumberFormat="1" applyFont="1" applyFill="1" applyBorder="1" applyAlignment="1">
      <alignment horizontal="right" vertical="center" wrapText="1"/>
    </xf>
    <xf numFmtId="10" fontId="8" fillId="34" borderId="10" xfId="0" applyNumberFormat="1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4" fontId="59" fillId="33" borderId="0" xfId="0" applyNumberFormat="1" applyFont="1" applyFill="1" applyBorder="1" applyAlignment="1">
      <alignment horizontal="right" vertical="center" wrapText="1" readingOrder="1"/>
    </xf>
    <xf numFmtId="0" fontId="8" fillId="33" borderId="11" xfId="0" applyFont="1" applyFill="1" applyBorder="1" applyAlignment="1">
      <alignment vertical="center"/>
    </xf>
    <xf numFmtId="4" fontId="59" fillId="33" borderId="11" xfId="0" applyNumberFormat="1" applyFont="1" applyFill="1" applyBorder="1" applyAlignment="1">
      <alignment horizontal="right" vertical="center" wrapText="1" readingOrder="1"/>
    </xf>
    <xf numFmtId="4" fontId="7" fillId="0" borderId="15" xfId="0" applyNumberFormat="1" applyFont="1" applyFill="1" applyBorder="1" applyAlignment="1">
      <alignment horizontal="right" vertical="center" wrapText="1"/>
    </xf>
    <xf numFmtId="0" fontId="60" fillId="35" borderId="18" xfId="0" applyFont="1" applyFill="1" applyBorder="1" applyAlignment="1">
      <alignment horizontal="center" vertical="justify"/>
    </xf>
    <xf numFmtId="0" fontId="60" fillId="35" borderId="19" xfId="0" applyFont="1" applyFill="1" applyBorder="1" applyAlignment="1">
      <alignment horizontal="center" vertical="justify"/>
    </xf>
    <xf numFmtId="0" fontId="61" fillId="36" borderId="20" xfId="0" applyFont="1" applyFill="1" applyBorder="1" applyAlignment="1">
      <alignment/>
    </xf>
    <xf numFmtId="0" fontId="62" fillId="36" borderId="18" xfId="0" applyFont="1" applyFill="1" applyBorder="1" applyAlignment="1">
      <alignment horizontal="center" vertical="center"/>
    </xf>
    <xf numFmtId="4" fontId="62" fillId="36" borderId="18" xfId="0" applyNumberFormat="1" applyFont="1" applyFill="1" applyBorder="1" applyAlignment="1">
      <alignment horizontal="center" vertical="justify" wrapText="1"/>
    </xf>
    <xf numFmtId="0" fontId="62" fillId="36" borderId="18" xfId="0" applyFont="1" applyFill="1" applyBorder="1" applyAlignment="1">
      <alignment horizontal="center" vertical="justify" wrapText="1"/>
    </xf>
    <xf numFmtId="0" fontId="63" fillId="35" borderId="20" xfId="0" applyFont="1" applyFill="1" applyBorder="1" applyAlignment="1">
      <alignment horizontal="center" vertical="justify" wrapText="1"/>
    </xf>
    <xf numFmtId="0" fontId="60" fillId="35" borderId="18" xfId="0" applyFont="1" applyFill="1" applyBorder="1" applyAlignment="1">
      <alignment horizontal="center" vertical="justify" wrapText="1"/>
    </xf>
    <xf numFmtId="0" fontId="64" fillId="35" borderId="20" xfId="0" applyFont="1" applyFill="1" applyBorder="1" applyAlignment="1">
      <alignment horizontal="center" vertical="justify" wrapText="1"/>
    </xf>
    <xf numFmtId="0" fontId="65" fillId="35" borderId="18" xfId="0" applyFont="1" applyFill="1" applyBorder="1" applyAlignment="1">
      <alignment horizontal="center" vertical="justify" wrapText="1"/>
    </xf>
    <xf numFmtId="0" fontId="65" fillId="35" borderId="18" xfId="0" applyFont="1" applyFill="1" applyBorder="1" applyAlignment="1">
      <alignment horizontal="center" vertical="justify"/>
    </xf>
    <xf numFmtId="0" fontId="65" fillId="35" borderId="19" xfId="0" applyFont="1" applyFill="1" applyBorder="1" applyAlignment="1">
      <alignment horizontal="center" vertical="justify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933450</xdr:colOff>
      <xdr:row>2</xdr:row>
      <xdr:rowOff>200025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6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1" max="1" width="2.57421875" style="0" customWidth="1"/>
    <col min="2" max="2" width="23.7109375" style="0" customWidth="1"/>
    <col min="3" max="3" width="16.57421875" style="0" customWidth="1"/>
    <col min="4" max="4" width="18.57421875" style="0" customWidth="1"/>
    <col min="5" max="5" width="15.421875" style="0" customWidth="1"/>
    <col min="6" max="6" width="17.28125" style="0" customWidth="1"/>
    <col min="7" max="7" width="18.57421875" style="0" customWidth="1"/>
    <col min="8" max="8" width="18.7109375" style="0" customWidth="1"/>
    <col min="9" max="9" width="18.00390625" style="0" customWidth="1"/>
    <col min="10" max="10" width="18.140625" style="0" customWidth="1"/>
    <col min="11" max="11" width="8.28125" style="0" customWidth="1"/>
    <col min="12" max="12" width="8.140625" style="0" customWidth="1"/>
    <col min="13" max="13" width="8.421875" style="0" customWidth="1"/>
  </cols>
  <sheetData>
    <row r="2" spans="1:13" ht="18">
      <c r="A2" s="84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8">
      <c r="A3" s="84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3:13" ht="24" customHeight="1" thickBot="1">
      <c r="C4" s="1"/>
      <c r="D4" s="1"/>
      <c r="E4" s="1"/>
      <c r="F4" s="1"/>
      <c r="G4" s="1"/>
      <c r="H4" s="1"/>
      <c r="I4" s="1"/>
      <c r="J4" s="7" t="s">
        <v>37</v>
      </c>
      <c r="K4" s="2"/>
      <c r="L4" s="2"/>
      <c r="M4" s="2"/>
    </row>
    <row r="5" spans="1:13" ht="60" customHeight="1" thickBot="1">
      <c r="A5" s="72"/>
      <c r="B5" s="73" t="s">
        <v>7</v>
      </c>
      <c r="C5" s="74" t="s">
        <v>17</v>
      </c>
      <c r="D5" s="75" t="s">
        <v>10</v>
      </c>
      <c r="E5" s="75" t="s">
        <v>31</v>
      </c>
      <c r="F5" s="75" t="s">
        <v>32</v>
      </c>
      <c r="G5" s="75" t="s">
        <v>30</v>
      </c>
      <c r="H5" s="75" t="s">
        <v>15</v>
      </c>
      <c r="I5" s="75" t="s">
        <v>24</v>
      </c>
      <c r="J5" s="76" t="s">
        <v>11</v>
      </c>
      <c r="K5" s="77" t="s">
        <v>14</v>
      </c>
      <c r="L5" s="70" t="s">
        <v>12</v>
      </c>
      <c r="M5" s="71" t="s">
        <v>13</v>
      </c>
    </row>
    <row r="6" spans="1:13" ht="10.5" customHeight="1">
      <c r="A6" s="14"/>
      <c r="B6" s="15"/>
      <c r="C6" s="15"/>
      <c r="D6" s="15"/>
      <c r="E6" s="15"/>
      <c r="F6" s="15"/>
      <c r="G6" s="15"/>
      <c r="H6" s="15"/>
      <c r="I6" s="15"/>
      <c r="J6" s="14"/>
      <c r="K6" s="15"/>
      <c r="L6" s="15"/>
      <c r="M6" s="36"/>
    </row>
    <row r="7" spans="1:13" ht="36" customHeight="1">
      <c r="A7" s="16" t="s">
        <v>3</v>
      </c>
      <c r="B7" s="17" t="s">
        <v>0</v>
      </c>
      <c r="C7" s="37">
        <f>SUM(C8:C11)</f>
        <v>361587983081</v>
      </c>
      <c r="D7" s="37">
        <f aca="true" t="shared" si="0" ref="D7:I7">SUM(D8:D11)</f>
        <v>386487983081</v>
      </c>
      <c r="E7" s="37">
        <f t="shared" si="0"/>
        <v>391021000</v>
      </c>
      <c r="F7" s="37">
        <f t="shared" si="0"/>
        <v>386096962081</v>
      </c>
      <c r="G7" s="37">
        <f t="shared" si="0"/>
        <v>308569824755.83</v>
      </c>
      <c r="H7" s="37">
        <f t="shared" si="0"/>
        <v>211175345930.86</v>
      </c>
      <c r="I7" s="37">
        <f t="shared" si="0"/>
        <v>186671699442.42</v>
      </c>
      <c r="J7" s="38">
        <f>+F7-G7</f>
        <v>77527137325.16998</v>
      </c>
      <c r="K7" s="39">
        <f>+G7/F7</f>
        <v>0.7992029336172155</v>
      </c>
      <c r="L7" s="39">
        <f>+H7/F7</f>
        <v>0.5469489964196017</v>
      </c>
      <c r="M7" s="11">
        <f>+I7/F7</f>
        <v>0.48348398919351715</v>
      </c>
    </row>
    <row r="8" spans="1:13" ht="18" customHeight="1">
      <c r="A8" s="18"/>
      <c r="B8" s="19" t="s">
        <v>1</v>
      </c>
      <c r="C8" s="40">
        <f aca="true" t="shared" si="1" ref="C8:E9">+C22+C36</f>
        <v>49104214000</v>
      </c>
      <c r="D8" s="40">
        <f t="shared" si="1"/>
        <v>48995214000</v>
      </c>
      <c r="E8" s="40">
        <f t="shared" si="1"/>
        <v>391021000</v>
      </c>
      <c r="F8" s="40">
        <f>+D8-E8</f>
        <v>48604193000</v>
      </c>
      <c r="G8" s="40">
        <f aca="true" t="shared" si="2" ref="G8:I9">+G22+G36</f>
        <v>21803001040.09</v>
      </c>
      <c r="H8" s="40">
        <f t="shared" si="2"/>
        <v>21594556109.89</v>
      </c>
      <c r="I8" s="40">
        <f t="shared" si="2"/>
        <v>21594556109.89</v>
      </c>
      <c r="J8" s="41">
        <f aca="true" t="shared" si="3" ref="J8:J14">+F8-G8</f>
        <v>26801191959.91</v>
      </c>
      <c r="K8" s="42">
        <f aca="true" t="shared" si="4" ref="K8:K14">+G8/F8</f>
        <v>0.4485827187808673</v>
      </c>
      <c r="L8" s="42">
        <f aca="true" t="shared" si="5" ref="L8:L14">+H8/F8</f>
        <v>0.44429409845134143</v>
      </c>
      <c r="M8" s="60">
        <f aca="true" t="shared" si="6" ref="M8:M14">+I8/F8</f>
        <v>0.44429409845134143</v>
      </c>
    </row>
    <row r="9" spans="1:13" ht="29.25" customHeight="1">
      <c r="A9" s="18"/>
      <c r="B9" s="20" t="s">
        <v>21</v>
      </c>
      <c r="C9" s="40">
        <f t="shared" si="1"/>
        <v>21367197033</v>
      </c>
      <c r="D9" s="40">
        <f t="shared" si="1"/>
        <v>21367197033</v>
      </c>
      <c r="E9" s="40">
        <f t="shared" si="1"/>
        <v>0</v>
      </c>
      <c r="F9" s="40">
        <f>+D9-E9</f>
        <v>21367197033</v>
      </c>
      <c r="G9" s="40">
        <f t="shared" si="2"/>
        <v>17752206084.86</v>
      </c>
      <c r="H9" s="40">
        <f t="shared" si="2"/>
        <v>9206148696.14</v>
      </c>
      <c r="I9" s="40">
        <f t="shared" si="2"/>
        <v>9056812984.33</v>
      </c>
      <c r="J9" s="41">
        <f t="shared" si="3"/>
        <v>3614990948.1399994</v>
      </c>
      <c r="K9" s="42">
        <f t="shared" si="4"/>
        <v>0.8308158556053504</v>
      </c>
      <c r="L9" s="42">
        <f t="shared" si="5"/>
        <v>0.4308542988545389</v>
      </c>
      <c r="M9" s="60">
        <f t="shared" si="6"/>
        <v>0.42386528145654506</v>
      </c>
    </row>
    <row r="10" spans="1:13" ht="27.75" customHeight="1">
      <c r="A10" s="18"/>
      <c r="B10" s="19" t="s">
        <v>8</v>
      </c>
      <c r="C10" s="40">
        <f>+C24+C38</f>
        <v>279022142048</v>
      </c>
      <c r="D10" s="40">
        <f aca="true" t="shared" si="7" ref="D10:I10">+D24+D38</f>
        <v>304031142048</v>
      </c>
      <c r="E10" s="40">
        <f t="shared" si="7"/>
        <v>0</v>
      </c>
      <c r="F10" s="40">
        <f t="shared" si="7"/>
        <v>304031142048</v>
      </c>
      <c r="G10" s="40">
        <f t="shared" si="7"/>
        <v>257775914801.88</v>
      </c>
      <c r="H10" s="40">
        <f t="shared" si="7"/>
        <v>169135938295.83</v>
      </c>
      <c r="I10" s="40">
        <f t="shared" si="7"/>
        <v>144781627519.2</v>
      </c>
      <c r="J10" s="41">
        <f t="shared" si="3"/>
        <v>46255227246.119995</v>
      </c>
      <c r="K10" s="42">
        <f t="shared" si="4"/>
        <v>0.8478602325586196</v>
      </c>
      <c r="L10" s="42">
        <f t="shared" si="5"/>
        <v>0.5563112290290547</v>
      </c>
      <c r="M10" s="60">
        <f t="shared" si="6"/>
        <v>0.47620657062934063</v>
      </c>
    </row>
    <row r="11" spans="1:13" ht="33.75" customHeight="1">
      <c r="A11" s="18"/>
      <c r="B11" s="21" t="s">
        <v>36</v>
      </c>
      <c r="C11" s="40">
        <f aca="true" t="shared" si="8" ref="C11:E12">+C25+C39</f>
        <v>12094430000</v>
      </c>
      <c r="D11" s="40">
        <f>+D25+D39</f>
        <v>12094430000</v>
      </c>
      <c r="E11" s="40">
        <f t="shared" si="8"/>
        <v>0</v>
      </c>
      <c r="F11" s="40">
        <f>+D11-E11</f>
        <v>12094430000</v>
      </c>
      <c r="G11" s="40">
        <f aca="true" t="shared" si="9" ref="G11:I12">+G25+G39</f>
        <v>11238702829</v>
      </c>
      <c r="H11" s="40">
        <f t="shared" si="9"/>
        <v>11238702829</v>
      </c>
      <c r="I11" s="40">
        <f t="shared" si="9"/>
        <v>11238702829</v>
      </c>
      <c r="J11" s="41">
        <f t="shared" si="3"/>
        <v>855727171</v>
      </c>
      <c r="K11" s="42">
        <f t="shared" si="4"/>
        <v>0.9292461760496361</v>
      </c>
      <c r="L11" s="42">
        <f t="shared" si="5"/>
        <v>0.9292461760496361</v>
      </c>
      <c r="M11" s="60">
        <f t="shared" si="6"/>
        <v>0.9292461760496361</v>
      </c>
    </row>
    <row r="12" spans="1:13" ht="37.5" customHeight="1">
      <c r="A12" s="22" t="s">
        <v>4</v>
      </c>
      <c r="B12" s="17" t="s">
        <v>2</v>
      </c>
      <c r="C12" s="37">
        <f t="shared" si="8"/>
        <v>177440896180</v>
      </c>
      <c r="D12" s="37">
        <f t="shared" si="8"/>
        <v>202100076180</v>
      </c>
      <c r="E12" s="37">
        <f t="shared" si="8"/>
        <v>25148000000</v>
      </c>
      <c r="F12" s="37">
        <f>+D12-E12</f>
        <v>176952076180</v>
      </c>
      <c r="G12" s="37">
        <f t="shared" si="9"/>
        <v>126364356367.86</v>
      </c>
      <c r="H12" s="37">
        <f t="shared" si="9"/>
        <v>17373484091.27</v>
      </c>
      <c r="I12" s="37">
        <f t="shared" si="9"/>
        <v>17370575436.27</v>
      </c>
      <c r="J12" s="38">
        <f t="shared" si="3"/>
        <v>50587719812.14</v>
      </c>
      <c r="K12" s="39">
        <f t="shared" si="4"/>
        <v>0.7141162686292478</v>
      </c>
      <c r="L12" s="39">
        <f t="shared" si="5"/>
        <v>0.0981818606841169</v>
      </c>
      <c r="M12" s="11">
        <f t="shared" si="6"/>
        <v>0.09816542315446034</v>
      </c>
    </row>
    <row r="13" spans="1:13" ht="11.25" customHeight="1">
      <c r="A13" s="23"/>
      <c r="B13" s="24"/>
      <c r="C13" s="44"/>
      <c r="D13" s="45"/>
      <c r="E13" s="45"/>
      <c r="F13" s="45"/>
      <c r="G13" s="45"/>
      <c r="H13" s="45"/>
      <c r="I13" s="45"/>
      <c r="J13" s="41"/>
      <c r="K13" s="42"/>
      <c r="L13" s="42"/>
      <c r="M13" s="60"/>
    </row>
    <row r="14" spans="1:13" ht="19.5" customHeight="1" thickBot="1">
      <c r="A14" s="25" t="s">
        <v>5</v>
      </c>
      <c r="B14" s="26" t="s">
        <v>6</v>
      </c>
      <c r="C14" s="46">
        <f>+C28+C42</f>
        <v>539028879261</v>
      </c>
      <c r="D14" s="46">
        <f aca="true" t="shared" si="10" ref="D14:I14">+D28+D42</f>
        <v>588588059261</v>
      </c>
      <c r="E14" s="46">
        <f t="shared" si="10"/>
        <v>25539021000</v>
      </c>
      <c r="F14" s="46">
        <f t="shared" si="10"/>
        <v>563049038261</v>
      </c>
      <c r="G14" s="46">
        <f t="shared" si="10"/>
        <v>434934181123.69</v>
      </c>
      <c r="H14" s="46">
        <f t="shared" si="10"/>
        <v>228548830022.13</v>
      </c>
      <c r="I14" s="46">
        <f t="shared" si="10"/>
        <v>204042274878.69003</v>
      </c>
      <c r="J14" s="47">
        <f t="shared" si="3"/>
        <v>128114857137.31</v>
      </c>
      <c r="K14" s="48">
        <f t="shared" si="4"/>
        <v>0.7724623462052294</v>
      </c>
      <c r="L14" s="48">
        <f t="shared" si="5"/>
        <v>0.40591283261580985</v>
      </c>
      <c r="M14" s="13">
        <f t="shared" si="6"/>
        <v>0.3623881065650746</v>
      </c>
    </row>
    <row r="15" spans="1:13" ht="9.75" customHeight="1">
      <c r="A15" s="49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1"/>
      <c r="M15" s="52"/>
    </row>
    <row r="16" spans="1:13" ht="16.5">
      <c r="A16" s="82" t="s">
        <v>19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ht="15" customHeight="1">
      <c r="A17" s="82" t="s">
        <v>35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13" ht="24.75" customHeight="1" thickBot="1">
      <c r="A18" s="49"/>
      <c r="B18" s="49"/>
      <c r="C18" s="50"/>
      <c r="D18" s="50"/>
      <c r="E18" s="50"/>
      <c r="F18" s="50"/>
      <c r="G18" s="50"/>
      <c r="H18" s="50"/>
      <c r="I18" s="50"/>
      <c r="J18" s="53"/>
      <c r="K18" s="29"/>
      <c r="L18" s="29"/>
      <c r="M18" s="29"/>
    </row>
    <row r="19" spans="1:13" ht="48.75" customHeight="1" thickBot="1">
      <c r="A19" s="72"/>
      <c r="B19" s="73" t="s">
        <v>7</v>
      </c>
      <c r="C19" s="74" t="s">
        <v>17</v>
      </c>
      <c r="D19" s="74" t="s">
        <v>10</v>
      </c>
      <c r="E19" s="74" t="s">
        <v>27</v>
      </c>
      <c r="F19" s="74" t="s">
        <v>28</v>
      </c>
      <c r="G19" s="74" t="s">
        <v>30</v>
      </c>
      <c r="H19" s="74" t="s">
        <v>16</v>
      </c>
      <c r="I19" s="74" t="s">
        <v>29</v>
      </c>
      <c r="J19" s="76" t="s">
        <v>11</v>
      </c>
      <c r="K19" s="77" t="s">
        <v>14</v>
      </c>
      <c r="L19" s="70" t="s">
        <v>12</v>
      </c>
      <c r="M19" s="71" t="s">
        <v>13</v>
      </c>
    </row>
    <row r="20" spans="1:13" ht="13.5" customHeight="1">
      <c r="A20" s="27"/>
      <c r="B20" s="28"/>
      <c r="C20" s="29"/>
      <c r="D20" s="29"/>
      <c r="E20" s="29"/>
      <c r="F20" s="29"/>
      <c r="G20" s="29"/>
      <c r="H20" s="29"/>
      <c r="I20" s="29"/>
      <c r="J20" s="30"/>
      <c r="K20" s="29"/>
      <c r="L20" s="29"/>
      <c r="M20" s="31"/>
    </row>
    <row r="21" spans="1:13" ht="19.5" customHeight="1">
      <c r="A21" s="16" t="s">
        <v>3</v>
      </c>
      <c r="B21" s="65" t="s">
        <v>0</v>
      </c>
      <c r="C21" s="37">
        <f>SUM(C22:C25)</f>
        <v>347372084081</v>
      </c>
      <c r="D21" s="37">
        <f aca="true" t="shared" si="11" ref="D21:I21">SUM(D22:D25)</f>
        <v>372272084081</v>
      </c>
      <c r="E21" s="37">
        <f t="shared" si="11"/>
        <v>0</v>
      </c>
      <c r="F21" s="37">
        <f t="shared" si="11"/>
        <v>372272084081</v>
      </c>
      <c r="G21" s="37">
        <f t="shared" si="11"/>
        <v>301807911787.62</v>
      </c>
      <c r="H21" s="37">
        <f t="shared" si="11"/>
        <v>205294084210.87</v>
      </c>
      <c r="I21" s="37">
        <f t="shared" si="11"/>
        <v>180805651337.43002</v>
      </c>
      <c r="J21" s="38">
        <f aca="true" t="shared" si="12" ref="J21:J26">+F21-G21</f>
        <v>70464172293.38</v>
      </c>
      <c r="K21" s="10">
        <f aca="true" t="shared" si="13" ref="K21:K26">+G21/F21</f>
        <v>0.8107186240748361</v>
      </c>
      <c r="L21" s="10">
        <f>+H21/F21</f>
        <v>0.5514624732543779</v>
      </c>
      <c r="M21" s="11">
        <f>+I21/F21</f>
        <v>0.4856814654361508</v>
      </c>
    </row>
    <row r="22" spans="1:13" ht="25.5" customHeight="1">
      <c r="A22" s="18"/>
      <c r="B22" s="20" t="s">
        <v>1</v>
      </c>
      <c r="C22" s="54">
        <v>36872287000</v>
      </c>
      <c r="D22" s="54">
        <v>36763287000</v>
      </c>
      <c r="E22" s="54">
        <v>0</v>
      </c>
      <c r="F22" s="54">
        <f>+D22-E22</f>
        <v>36763287000</v>
      </c>
      <c r="G22" s="54">
        <v>16636735489.85</v>
      </c>
      <c r="H22" s="54">
        <v>16428290559.65</v>
      </c>
      <c r="I22" s="54">
        <v>16428290559.65</v>
      </c>
      <c r="J22" s="69">
        <f t="shared" si="12"/>
        <v>20126551510.15</v>
      </c>
      <c r="K22" s="8">
        <f t="shared" si="13"/>
        <v>0.4525366703431606</v>
      </c>
      <c r="L22" s="8">
        <f aca="true" t="shared" si="14" ref="L22:L28">+H22/F22</f>
        <v>0.44686674941906035</v>
      </c>
      <c r="M22" s="9">
        <f aca="true" t="shared" si="15" ref="M22:M28">+I22/F22</f>
        <v>0.44686674941906035</v>
      </c>
    </row>
    <row r="23" spans="1:13" ht="24.75" customHeight="1">
      <c r="A23" s="18"/>
      <c r="B23" s="20" t="s">
        <v>21</v>
      </c>
      <c r="C23" s="40">
        <v>19506183033</v>
      </c>
      <c r="D23" s="40">
        <v>19506183033</v>
      </c>
      <c r="E23" s="54">
        <v>0</v>
      </c>
      <c r="F23" s="54">
        <f aca="true" t="shared" si="16" ref="F23:F28">+D23-E23</f>
        <v>19506183033</v>
      </c>
      <c r="G23" s="40">
        <v>16169376677.89</v>
      </c>
      <c r="H23" s="40">
        <v>8503970537.39</v>
      </c>
      <c r="I23" s="40">
        <v>8369848440.58</v>
      </c>
      <c r="J23" s="69">
        <f t="shared" si="12"/>
        <v>3336806355.1100006</v>
      </c>
      <c r="K23" s="8">
        <f t="shared" si="13"/>
        <v>0.8289359661259772</v>
      </c>
      <c r="L23" s="8">
        <f t="shared" si="14"/>
        <v>0.43596281871257064</v>
      </c>
      <c r="M23" s="9">
        <f t="shared" si="15"/>
        <v>0.42908694265916253</v>
      </c>
    </row>
    <row r="24" spans="1:13" ht="21" customHeight="1">
      <c r="A24" s="18"/>
      <c r="B24" s="20" t="s">
        <v>8</v>
      </c>
      <c r="C24" s="40">
        <v>278902892048</v>
      </c>
      <c r="D24" s="54">
        <v>303911892048</v>
      </c>
      <c r="E24" s="54">
        <v>0</v>
      </c>
      <c r="F24" s="54">
        <f>+D24-E24</f>
        <v>303911892048</v>
      </c>
      <c r="G24" s="40">
        <v>257764225790.88</v>
      </c>
      <c r="H24" s="40">
        <v>169124249284.83</v>
      </c>
      <c r="I24" s="40">
        <v>144769938508.2</v>
      </c>
      <c r="J24" s="69">
        <f t="shared" si="12"/>
        <v>46147666257.119995</v>
      </c>
      <c r="K24" s="8">
        <f t="shared" si="13"/>
        <v>0.8481544570495734</v>
      </c>
      <c r="L24" s="8">
        <f t="shared" si="14"/>
        <v>0.5564910545129916</v>
      </c>
      <c r="M24" s="9">
        <f t="shared" si="15"/>
        <v>0.4763549643701832</v>
      </c>
    </row>
    <row r="25" spans="1:13" ht="39" customHeight="1">
      <c r="A25" s="18"/>
      <c r="B25" s="21" t="s">
        <v>33</v>
      </c>
      <c r="C25" s="40">
        <v>12090722000</v>
      </c>
      <c r="D25" s="40">
        <v>12090722000</v>
      </c>
      <c r="E25" s="54">
        <v>0</v>
      </c>
      <c r="F25" s="54">
        <f t="shared" si="16"/>
        <v>12090722000</v>
      </c>
      <c r="G25" s="54">
        <v>11237573829</v>
      </c>
      <c r="H25" s="54">
        <v>11237573829</v>
      </c>
      <c r="I25" s="54">
        <v>11237573829</v>
      </c>
      <c r="J25" s="69">
        <f t="shared" si="12"/>
        <v>853148171</v>
      </c>
      <c r="K25" s="8">
        <f t="shared" si="13"/>
        <v>0.9294377812176974</v>
      </c>
      <c r="L25" s="8">
        <f t="shared" si="14"/>
        <v>0.9294377812176974</v>
      </c>
      <c r="M25" s="9">
        <f t="shared" si="15"/>
        <v>0.9294377812176974</v>
      </c>
    </row>
    <row r="26" spans="1:13" ht="19.5" customHeight="1">
      <c r="A26" s="22" t="s">
        <v>4</v>
      </c>
      <c r="B26" s="65" t="s">
        <v>2</v>
      </c>
      <c r="C26" s="37">
        <v>172240896180</v>
      </c>
      <c r="D26" s="37">
        <v>196900076180</v>
      </c>
      <c r="E26" s="66">
        <v>25148000000</v>
      </c>
      <c r="F26" s="66">
        <f t="shared" si="16"/>
        <v>171752076180</v>
      </c>
      <c r="G26" s="37">
        <v>122130196550.61</v>
      </c>
      <c r="H26" s="37">
        <v>16063065217.67</v>
      </c>
      <c r="I26" s="37">
        <v>16060156562.67</v>
      </c>
      <c r="J26" s="38">
        <f t="shared" si="12"/>
        <v>49621879629.39</v>
      </c>
      <c r="K26" s="10">
        <f t="shared" si="13"/>
        <v>0.7110842515965562</v>
      </c>
      <c r="L26" s="10">
        <f t="shared" si="14"/>
        <v>0.09352472223296765</v>
      </c>
      <c r="M26" s="11">
        <f t="shared" si="15"/>
        <v>0.09350778703739568</v>
      </c>
    </row>
    <row r="27" spans="1:13" ht="10.5" customHeight="1">
      <c r="A27" s="32"/>
      <c r="B27" s="33"/>
      <c r="C27" s="44"/>
      <c r="D27" s="44"/>
      <c r="E27" s="44"/>
      <c r="F27" s="55"/>
      <c r="G27" s="44"/>
      <c r="H27" s="44"/>
      <c r="I27" s="44"/>
      <c r="J27" s="38"/>
      <c r="K27" s="10"/>
      <c r="L27" s="10"/>
      <c r="M27" s="11"/>
    </row>
    <row r="28" spans="1:13" ht="19.5" customHeight="1" thickBot="1">
      <c r="A28" s="25" t="s">
        <v>5</v>
      </c>
      <c r="B28" s="67" t="s">
        <v>6</v>
      </c>
      <c r="C28" s="46">
        <f>+C21+C26</f>
        <v>519612980261</v>
      </c>
      <c r="D28" s="46">
        <f>+D21+D26</f>
        <v>569172160261</v>
      </c>
      <c r="E28" s="46">
        <f>+E21+E26</f>
        <v>25148000000</v>
      </c>
      <c r="F28" s="68">
        <f t="shared" si="16"/>
        <v>544024160261</v>
      </c>
      <c r="G28" s="46">
        <f>+G21+G26</f>
        <v>423938108338.23</v>
      </c>
      <c r="H28" s="46">
        <f>+H21+H26</f>
        <v>221357149428.54</v>
      </c>
      <c r="I28" s="46">
        <f>+I21+I26</f>
        <v>196865807900.10004</v>
      </c>
      <c r="J28" s="47">
        <f>+F28-G28</f>
        <v>120086051922.77002</v>
      </c>
      <c r="K28" s="12">
        <f>+G28/F28</f>
        <v>0.7792633844328573</v>
      </c>
      <c r="L28" s="12">
        <f t="shared" si="14"/>
        <v>0.40688845385532535</v>
      </c>
      <c r="M28" s="13">
        <f t="shared" si="15"/>
        <v>0.3618696048455864</v>
      </c>
    </row>
    <row r="29" spans="1:13" ht="12.75">
      <c r="A29" s="49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6.5">
      <c r="A30" s="82" t="s">
        <v>20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1:13" ht="12.75" customHeight="1">
      <c r="A31" s="82" t="s">
        <v>35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spans="1:13" ht="14.25" customHeight="1" thickBot="1">
      <c r="A32" s="56"/>
      <c r="B32" s="56"/>
      <c r="C32" s="57"/>
      <c r="D32" s="57"/>
      <c r="E32" s="57"/>
      <c r="F32" s="57"/>
      <c r="G32" s="57"/>
      <c r="H32" s="57"/>
      <c r="I32" s="57"/>
      <c r="J32" s="53"/>
      <c r="K32" s="58"/>
      <c r="L32" s="58"/>
      <c r="M32" s="58"/>
    </row>
    <row r="33" spans="1:13" ht="54" customHeight="1" thickBot="1">
      <c r="A33" s="72"/>
      <c r="B33" s="73" t="s">
        <v>7</v>
      </c>
      <c r="C33" s="74" t="s">
        <v>17</v>
      </c>
      <c r="D33" s="74" t="s">
        <v>10</v>
      </c>
      <c r="E33" s="74" t="s">
        <v>25</v>
      </c>
      <c r="F33" s="74" t="s">
        <v>26</v>
      </c>
      <c r="G33" s="74" t="s">
        <v>22</v>
      </c>
      <c r="H33" s="74" t="s">
        <v>23</v>
      </c>
      <c r="I33" s="74" t="s">
        <v>24</v>
      </c>
      <c r="J33" s="78" t="s">
        <v>11</v>
      </c>
      <c r="K33" s="79" t="s">
        <v>14</v>
      </c>
      <c r="L33" s="80" t="s">
        <v>12</v>
      </c>
      <c r="M33" s="81" t="s">
        <v>13</v>
      </c>
    </row>
    <row r="34" spans="1:13" ht="12" customHeight="1">
      <c r="A34" s="27"/>
      <c r="B34" s="28"/>
      <c r="C34" s="29"/>
      <c r="D34" s="29"/>
      <c r="E34" s="29"/>
      <c r="F34" s="29"/>
      <c r="G34" s="29"/>
      <c r="H34" s="29"/>
      <c r="I34" s="29"/>
      <c r="J34" s="30"/>
      <c r="K34" s="29"/>
      <c r="L34" s="29"/>
      <c r="M34" s="31"/>
    </row>
    <row r="35" spans="1:13" ht="19.5" customHeight="1">
      <c r="A35" s="61" t="s">
        <v>3</v>
      </c>
      <c r="B35" s="34" t="s">
        <v>0</v>
      </c>
      <c r="C35" s="37">
        <f aca="true" t="shared" si="17" ref="C35:I35">SUM(C36:C39)</f>
        <v>14215899000</v>
      </c>
      <c r="D35" s="37">
        <f t="shared" si="17"/>
        <v>14215899000</v>
      </c>
      <c r="E35" s="37">
        <f t="shared" si="17"/>
        <v>391021000</v>
      </c>
      <c r="F35" s="37">
        <f t="shared" si="17"/>
        <v>13824878000</v>
      </c>
      <c r="G35" s="37">
        <f t="shared" si="17"/>
        <v>6761912968.21</v>
      </c>
      <c r="H35" s="37">
        <f t="shared" si="17"/>
        <v>5881261719.99</v>
      </c>
      <c r="I35" s="37">
        <f t="shared" si="17"/>
        <v>5866048104.99</v>
      </c>
      <c r="J35" s="38">
        <f>+F35-G35</f>
        <v>7062965031.79</v>
      </c>
      <c r="K35" s="10">
        <f>+G35/F35</f>
        <v>0.48911194501752564</v>
      </c>
      <c r="L35" s="10">
        <f>+H35/F35</f>
        <v>0.42541147343144725</v>
      </c>
      <c r="M35" s="11">
        <f>+I35/F35</f>
        <v>0.4243110214057585</v>
      </c>
    </row>
    <row r="36" spans="1:13" ht="28.5" customHeight="1">
      <c r="A36" s="62"/>
      <c r="B36" s="19" t="s">
        <v>1</v>
      </c>
      <c r="C36" s="54">
        <v>12231927000</v>
      </c>
      <c r="D36" s="54">
        <v>12231927000</v>
      </c>
      <c r="E36" s="54">
        <v>391021000</v>
      </c>
      <c r="F36" s="54">
        <f>+D36-E36</f>
        <v>11840906000</v>
      </c>
      <c r="G36" s="40">
        <v>5166265550.24</v>
      </c>
      <c r="H36" s="40">
        <v>5166265550.24</v>
      </c>
      <c r="I36" s="40">
        <v>5166265550.24</v>
      </c>
      <c r="J36" s="69">
        <f aca="true" t="shared" si="18" ref="J36:J42">+F36-G36</f>
        <v>6674640449.76</v>
      </c>
      <c r="K36" s="8">
        <f>+G36/F36</f>
        <v>0.4363066094976178</v>
      </c>
      <c r="L36" s="8">
        <f>+H36/F36</f>
        <v>0.4363066094976178</v>
      </c>
      <c r="M36" s="9">
        <f>+I36/F36</f>
        <v>0.4363066094976178</v>
      </c>
    </row>
    <row r="37" spans="1:13" ht="28.5" customHeight="1">
      <c r="A37" s="62"/>
      <c r="B37" s="20" t="s">
        <v>21</v>
      </c>
      <c r="C37" s="40">
        <v>1861014000</v>
      </c>
      <c r="D37" s="40">
        <v>1861014000</v>
      </c>
      <c r="E37" s="40"/>
      <c r="F37" s="54">
        <f>+D37-E37</f>
        <v>1861014000</v>
      </c>
      <c r="G37" s="40">
        <v>1582829406.97</v>
      </c>
      <c r="H37" s="40">
        <v>702178158.75</v>
      </c>
      <c r="I37" s="40">
        <v>686964543.75</v>
      </c>
      <c r="J37" s="69">
        <f t="shared" si="18"/>
        <v>278184593.03</v>
      </c>
      <c r="K37" s="8">
        <f aca="true" t="shared" si="19" ref="K37:K42">+G37/F37</f>
        <v>0.8505198816183006</v>
      </c>
      <c r="L37" s="8">
        <f aca="true" t="shared" si="20" ref="L37:L42">+H37/F37</f>
        <v>0.37730944460922916</v>
      </c>
      <c r="M37" s="9">
        <f aca="true" t="shared" si="21" ref="M37:M42">+I37/F37</f>
        <v>0.3691345383484487</v>
      </c>
    </row>
    <row r="38" spans="1:13" ht="19.5" customHeight="1">
      <c r="A38" s="62"/>
      <c r="B38" s="19" t="s">
        <v>8</v>
      </c>
      <c r="C38" s="40">
        <v>119250000</v>
      </c>
      <c r="D38" s="40">
        <v>119250000</v>
      </c>
      <c r="E38" s="40"/>
      <c r="F38" s="54">
        <f>+D38-E38</f>
        <v>119250000</v>
      </c>
      <c r="G38" s="40">
        <v>11689011</v>
      </c>
      <c r="H38" s="40">
        <v>11689011</v>
      </c>
      <c r="I38" s="40">
        <v>11689011</v>
      </c>
      <c r="J38" s="69">
        <f t="shared" si="18"/>
        <v>107560989</v>
      </c>
      <c r="K38" s="8">
        <f t="shared" si="19"/>
        <v>0.09802105660377358</v>
      </c>
      <c r="L38" s="8">
        <f t="shared" si="20"/>
        <v>0.09802105660377358</v>
      </c>
      <c r="M38" s="9">
        <f t="shared" si="21"/>
        <v>0.09802105660377358</v>
      </c>
    </row>
    <row r="39" spans="1:13" ht="31.5" customHeight="1">
      <c r="A39" s="18"/>
      <c r="B39" s="21" t="s">
        <v>34</v>
      </c>
      <c r="C39" s="40">
        <v>3708000</v>
      </c>
      <c r="D39" s="40">
        <v>3708000</v>
      </c>
      <c r="E39" s="40"/>
      <c r="F39" s="54">
        <f>+D39-E39</f>
        <v>3708000</v>
      </c>
      <c r="G39" s="54">
        <v>1129000</v>
      </c>
      <c r="H39" s="54">
        <v>1129000</v>
      </c>
      <c r="I39" s="54">
        <v>1129000</v>
      </c>
      <c r="J39" s="69">
        <f t="shared" si="18"/>
        <v>2579000</v>
      </c>
      <c r="K39" s="8">
        <f t="shared" si="19"/>
        <v>0.30447680690399137</v>
      </c>
      <c r="L39" s="8">
        <f t="shared" si="20"/>
        <v>0.30447680690399137</v>
      </c>
      <c r="M39" s="9">
        <f t="shared" si="21"/>
        <v>0.30447680690399137</v>
      </c>
    </row>
    <row r="40" spans="1:13" ht="19.5" customHeight="1">
      <c r="A40" s="61" t="s">
        <v>4</v>
      </c>
      <c r="B40" s="17" t="s">
        <v>2</v>
      </c>
      <c r="C40" s="37">
        <v>5200000000</v>
      </c>
      <c r="D40" s="37">
        <v>5200000000</v>
      </c>
      <c r="E40" s="37">
        <v>0</v>
      </c>
      <c r="F40" s="37">
        <f>+D40-E40</f>
        <v>5200000000</v>
      </c>
      <c r="G40" s="37">
        <v>4234159817.25</v>
      </c>
      <c r="H40" s="37">
        <v>1310418873.6</v>
      </c>
      <c r="I40" s="37">
        <v>1310418873.6</v>
      </c>
      <c r="J40" s="38">
        <f t="shared" si="18"/>
        <v>965840182.75</v>
      </c>
      <c r="K40" s="10">
        <f t="shared" si="19"/>
        <v>0.8142615033173077</v>
      </c>
      <c r="L40" s="10">
        <f t="shared" si="20"/>
        <v>0.2520036295384615</v>
      </c>
      <c r="M40" s="11">
        <f t="shared" si="21"/>
        <v>0.2520036295384615</v>
      </c>
    </row>
    <row r="41" spans="1:13" ht="9.75" customHeight="1">
      <c r="A41" s="63"/>
      <c r="B41" s="35"/>
      <c r="C41" s="59"/>
      <c r="D41" s="59"/>
      <c r="E41" s="59"/>
      <c r="F41" s="59"/>
      <c r="G41" s="59"/>
      <c r="H41" s="59"/>
      <c r="I41" s="59"/>
      <c r="J41" s="41"/>
      <c r="K41" s="43"/>
      <c r="L41" s="43"/>
      <c r="M41" s="60"/>
    </row>
    <row r="42" spans="1:13" ht="19.5" customHeight="1" thickBot="1">
      <c r="A42" s="64" t="s">
        <v>5</v>
      </c>
      <c r="B42" s="26" t="s">
        <v>6</v>
      </c>
      <c r="C42" s="46">
        <f>+C35+C40</f>
        <v>19415899000</v>
      </c>
      <c r="D42" s="46">
        <f aca="true" t="shared" si="22" ref="D42:I42">+D35+D40</f>
        <v>19415899000</v>
      </c>
      <c r="E42" s="46">
        <f t="shared" si="22"/>
        <v>391021000</v>
      </c>
      <c r="F42" s="46">
        <f t="shared" si="22"/>
        <v>19024878000</v>
      </c>
      <c r="G42" s="46">
        <f t="shared" si="22"/>
        <v>10996072785.46</v>
      </c>
      <c r="H42" s="46">
        <f t="shared" si="22"/>
        <v>7191680593.59</v>
      </c>
      <c r="I42" s="46">
        <f t="shared" si="22"/>
        <v>7176466978.59</v>
      </c>
      <c r="J42" s="47">
        <f t="shared" si="18"/>
        <v>8028805214.540001</v>
      </c>
      <c r="K42" s="12">
        <f t="shared" si="19"/>
        <v>0.5779838790798028</v>
      </c>
      <c r="L42" s="12">
        <f t="shared" si="20"/>
        <v>0.3780145446183676</v>
      </c>
      <c r="M42" s="13">
        <f t="shared" si="21"/>
        <v>0.377214875101433</v>
      </c>
    </row>
    <row r="43" ht="12.75">
      <c r="C43" s="1"/>
    </row>
    <row r="44" spans="2:13" ht="12.75">
      <c r="B44" s="4" t="s">
        <v>18</v>
      </c>
      <c r="C44" s="4"/>
      <c r="D44" s="4"/>
      <c r="E44" s="4"/>
      <c r="F44" s="4"/>
      <c r="G44" s="6"/>
      <c r="H44" s="6"/>
      <c r="I44" s="6"/>
      <c r="J44" s="6"/>
      <c r="K44" s="5"/>
      <c r="L44" s="3"/>
      <c r="M44" s="3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spans="8:10" ht="12.75">
      <c r="H59" s="1"/>
      <c r="J59" s="1"/>
    </row>
    <row r="60" ht="12.75">
      <c r="H60" s="1"/>
    </row>
    <row r="61" ht="12.75">
      <c r="H61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spans="8:10" ht="12.75">
      <c r="H69" s="1"/>
      <c r="J69" s="1"/>
    </row>
    <row r="70" ht="12.75">
      <c r="J70" s="1"/>
    </row>
    <row r="71" ht="12.75">
      <c r="J71" s="1"/>
    </row>
    <row r="72" ht="12.75">
      <c r="J72" s="1"/>
    </row>
    <row r="74" ht="12.75">
      <c r="J74" s="1"/>
    </row>
    <row r="76" ht="12.75">
      <c r="J76" s="1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984251968503937" right="0" top="0" bottom="0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2019-07-03T15:01:55Z</cp:lastPrinted>
  <dcterms:created xsi:type="dcterms:W3CDTF">2011-02-09T13:24:23Z</dcterms:created>
  <dcterms:modified xsi:type="dcterms:W3CDTF">2019-07-03T15:27:42Z</dcterms:modified>
  <cp:category/>
  <cp:version/>
  <cp:contentType/>
  <cp:contentStatus/>
</cp:coreProperties>
</file>