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<sst xmlns="http://schemas.openxmlformats.org/spreadsheetml/2006/main" count="77" uniqueCount="41">
  <si>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</si>
  <si>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</si>
  <si>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</si>
  <si>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</si>
  <si>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</si>
  <si>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</si>
  <si>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</si>
  <si>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</si>
  <si>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</si>
  <si>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</si>
  <si>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</si>
  <si>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</si>
  <si>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</si>
  <si>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</si>
  <si>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</si>
  <si>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</si>
  <si>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</si>
  <si>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</si>
  <si>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</si>
  <si>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</si>
  <si>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</si>
  <si>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Gastos por Trubutos, Multas, Sanciones e Intetereses de Mora</t>
  </si>
  <si>
    <t>Gastos por Trubutos, Multas, Sanciones e Intereses de Mora</t>
  </si>
  <si>
    <t xml:space="preserve">Adquisición de Bienes y Servicios </t>
  </si>
  <si>
    <t>INFORME DE EJECUCIÓN PRESUPUESTAL ACUMULADA ENERO 31 DE 2019</t>
  </si>
  <si>
    <t>COMPROMISOS  ($)</t>
  </si>
  <si>
    <t>OBLIGACIONES ($)</t>
  </si>
  <si>
    <t xml:space="preserve">   PAGOS  ($)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</si>
  <si>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</si>
  <si>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</si>
  <si>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</si>
  <si>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</si>
  <si>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</si>
  <si>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COMPROMISOS ($)</t>
  </si>
  <si>
    <t>APLAZAMIENTOS  Y BLOQUEOS($)</t>
  </si>
  <si>
    <t>APROPIACIÓN  VIGENTE DESPUES DE APLAZAMIENTOS Y BLOQUEOS ($)</t>
  </si>
  <si>
    <t>GENERADO :  FEBRERO 04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</si>
  <si>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</si>
  <si>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</si>
  <si>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</si>
  <si>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INFORME DE EJECUCIÓN PRESUPUESTAL ACUMULADA CON CORTE AL 31 DE ENERO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</si>
</sst>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7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22"/>
      <name val="Arial Narrow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color theme="1" tint="0.04998999834060669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0499899983406066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9"/>
      <color theme="0" tint="-0.04997999966144562"/>
      <name val="Arial Narrow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8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4" fontId="9" fillId="0" borderId="17" xfId="0" applyNumberFormat="1" applyFont="1" applyBorder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 wrapText="1"/>
    </xf>
    <xf numFmtId="4" fontId="12" fillId="33" borderId="15" xfId="0" applyNumberFormat="1" applyFont="1" applyFill="1" applyBorder="1" applyAlignment="1">
      <alignment horizontal="right" vertical="center" wrapText="1"/>
    </xf>
    <xf numFmtId="10" fontId="12" fillId="33" borderId="0" xfId="0" applyNumberFormat="1" applyFont="1" applyFill="1" applyBorder="1" applyAlignment="1">
      <alignment horizontal="right" vertical="center" wrapText="1"/>
    </xf>
    <xf numFmtId="10" fontId="12" fillId="33" borderId="18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13" fillId="0" borderId="15" xfId="0" applyNumberFormat="1" applyFont="1" applyFill="1" applyBorder="1" applyAlignment="1">
      <alignment horizontal="right"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10" fontId="13" fillId="0" borderId="1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58" fillId="33" borderId="19" xfId="0" applyNumberFormat="1" applyFont="1" applyFill="1" applyBorder="1" applyAlignment="1">
      <alignment horizontal="right" vertical="center" wrapText="1" readingOrder="1"/>
    </xf>
    <xf numFmtId="4" fontId="58" fillId="33" borderId="0" xfId="0" applyNumberFormat="1" applyFont="1" applyFill="1" applyBorder="1" applyAlignment="1">
      <alignment horizontal="right" vertical="center" wrapText="1" readingOrder="1"/>
    </xf>
    <xf numFmtId="4" fontId="14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12" fillId="0" borderId="15" xfId="0" applyNumberFormat="1" applyFont="1" applyFill="1" applyBorder="1" applyAlignment="1">
      <alignment horizontal="right" vertical="center" wrapText="1"/>
    </xf>
    <xf numFmtId="10" fontId="12" fillId="0" borderId="0" xfId="0" applyNumberFormat="1" applyFont="1" applyFill="1" applyBorder="1" applyAlignment="1">
      <alignment horizontal="right" vertical="center" wrapText="1"/>
    </xf>
    <xf numFmtId="10" fontId="12" fillId="0" borderId="18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58" fillId="33" borderId="10" xfId="0" applyNumberFormat="1" applyFont="1" applyFill="1" applyBorder="1" applyAlignment="1">
      <alignment horizontal="right" vertical="center" wrapText="1" readingOrder="1"/>
    </xf>
    <xf numFmtId="4" fontId="12" fillId="33" borderId="16" xfId="0" applyNumberFormat="1" applyFont="1" applyFill="1" applyBorder="1" applyAlignment="1">
      <alignment horizontal="right" vertical="center" wrapText="1"/>
    </xf>
    <xf numFmtId="10" fontId="12" fillId="33" borderId="10" xfId="0" applyNumberFormat="1" applyFont="1" applyFill="1" applyBorder="1" applyAlignment="1">
      <alignment horizontal="right" vertical="center" wrapText="1"/>
    </xf>
    <xf numFmtId="10" fontId="12" fillId="33" borderId="20" xfId="0" applyNumberFormat="1" applyFont="1" applyFill="1" applyBorder="1" applyAlignment="1">
      <alignment horizontal="right" vertical="center" wrapText="1"/>
    </xf>
    <xf numFmtId="4" fontId="12" fillId="33" borderId="18" xfId="0" applyNumberFormat="1" applyFont="1" applyFill="1" applyBorder="1" applyAlignment="1">
      <alignment horizontal="right" vertical="center" wrapText="1"/>
    </xf>
    <xf numFmtId="10" fontId="12" fillId="33" borderId="21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10" fontId="13" fillId="0" borderId="21" xfId="0" applyNumberFormat="1" applyFont="1" applyFill="1" applyBorder="1" applyAlignment="1">
      <alignment horizontal="right" vertical="center" wrapText="1"/>
    </xf>
    <xf numFmtId="4" fontId="57" fillId="0" borderId="18" xfId="0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2" fillId="33" borderId="20" xfId="0" applyNumberFormat="1" applyFont="1" applyFill="1" applyBorder="1" applyAlignment="1">
      <alignment horizontal="right" vertical="center" wrapText="1"/>
    </xf>
    <xf numFmtId="4" fontId="12" fillId="33" borderId="22" xfId="0" applyNumberFormat="1" applyFont="1" applyFill="1" applyBorder="1" applyAlignment="1">
      <alignment horizontal="right" vertical="center" wrapText="1"/>
    </xf>
    <xf numFmtId="10" fontId="12" fillId="33" borderId="22" xfId="0" applyNumberFormat="1" applyFont="1" applyFill="1" applyBorder="1" applyAlignment="1">
      <alignment horizontal="right" vertical="center" wrapText="1"/>
    </xf>
    <xf numFmtId="10" fontId="12" fillId="33" borderId="23" xfId="0" applyNumberFormat="1" applyFont="1" applyFill="1" applyBorder="1" applyAlignment="1">
      <alignment horizontal="righ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10" fontId="59" fillId="33" borderId="10" xfId="0" applyNumberFormat="1" applyFont="1" applyFill="1" applyBorder="1" applyAlignment="1">
      <alignment horizontal="right" vertical="center" wrapText="1"/>
    </xf>
    <xf numFmtId="0" fontId="61" fillId="35" borderId="11" xfId="0" applyFont="1" applyFill="1" applyBorder="1" applyAlignment="1">
      <alignment/>
    </xf>
    <xf numFmtId="0" fontId="62" fillId="35" borderId="24" xfId="0" applyFont="1" applyFill="1" applyBorder="1" applyAlignment="1">
      <alignment horizontal="center" vertical="center"/>
    </xf>
    <xf numFmtId="4" fontId="62" fillId="35" borderId="24" xfId="0" applyNumberFormat="1" applyFont="1" applyFill="1" applyBorder="1" applyAlignment="1">
      <alignment horizontal="center" vertical="justify" wrapText="1"/>
    </xf>
    <xf numFmtId="0" fontId="62" fillId="35" borderId="24" xfId="0" applyFont="1" applyFill="1" applyBorder="1" applyAlignment="1">
      <alignment horizontal="center" vertical="justify" wrapText="1"/>
    </xf>
    <xf numFmtId="0" fontId="62" fillId="35" borderId="11" xfId="0" applyFont="1" applyFill="1" applyBorder="1" applyAlignment="1">
      <alignment horizontal="center" vertical="justify" wrapText="1"/>
    </xf>
    <xf numFmtId="0" fontId="62" fillId="35" borderId="24" xfId="0" applyFont="1" applyFill="1" applyBorder="1" applyAlignment="1">
      <alignment horizontal="center" vertical="justify"/>
    </xf>
    <xf numFmtId="0" fontId="62" fillId="35" borderId="25" xfId="0" applyFont="1" applyFill="1" applyBorder="1" applyAlignment="1">
      <alignment horizontal="center" vertical="justify"/>
    </xf>
    <xf numFmtId="0" fontId="63" fillId="35" borderId="24" xfId="0" applyFont="1" applyFill="1" applyBorder="1" applyAlignment="1">
      <alignment horizontal="center" vertical="center"/>
    </xf>
    <xf numFmtId="4" fontId="63" fillId="35" borderId="24" xfId="0" applyNumberFormat="1" applyFont="1" applyFill="1" applyBorder="1" applyAlignment="1">
      <alignment horizontal="center" vertical="justify" wrapText="1"/>
    </xf>
    <xf numFmtId="0" fontId="63" fillId="35" borderId="24" xfId="0" applyFont="1" applyFill="1" applyBorder="1" applyAlignment="1">
      <alignment horizontal="center" vertical="justify" wrapText="1"/>
    </xf>
    <xf numFmtId="0" fontId="63" fillId="35" borderId="11" xfId="0" applyFont="1" applyFill="1" applyBorder="1" applyAlignment="1">
      <alignment horizontal="center" vertical="justify" wrapText="1"/>
    </xf>
    <xf numFmtId="0" fontId="63" fillId="35" borderId="24" xfId="0" applyFont="1" applyFill="1" applyBorder="1" applyAlignment="1">
      <alignment horizontal="center" vertical="justify"/>
    </xf>
    <xf numFmtId="0" fontId="63" fillId="35" borderId="25" xfId="0" applyFont="1" applyFill="1" applyBorder="1" applyAlignment="1">
      <alignment horizontal="center" vertical="justify"/>
    </xf>
    <xf numFmtId="4" fontId="62" fillId="35" borderId="25" xfId="0" applyNumberFormat="1" applyFont="1" applyFill="1" applyBorder="1" applyAlignment="1">
      <alignment horizontal="center" vertical="justify" wrapText="1"/>
    </xf>
    <xf numFmtId="0" fontId="62" fillId="35" borderId="26" xfId="0" applyFont="1" applyFill="1" applyBorder="1" applyAlignment="1">
      <alignment horizontal="center" vertical="justify" wrapText="1"/>
    </xf>
    <xf numFmtId="0" fontId="62" fillId="35" borderId="26" xfId="0" applyFont="1" applyFill="1" applyBorder="1" applyAlignment="1">
      <alignment horizontal="center" vertical="justify"/>
    </xf>
    <xf numFmtId="0" fontId="62" fillId="35" borderId="27" xfId="0" applyFont="1" applyFill="1" applyBorder="1" applyAlignment="1">
      <alignment horizontal="center" vertical="justify"/>
    </xf>
    <xf numFmtId="0" fontId="64" fillId="0" borderId="0" xfId="0" applyFont="1" applyAlignment="1">
      <alignment/>
    </xf>
    <xf numFmtId="0" fontId="64" fillId="0" borderId="0" xfId="0" applyFont="1" applyAlignment="1">
      <alignment horizontal="left" readingOrder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2" sqref="A2:M2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14.7109375" style="0" customWidth="1"/>
    <col min="4" max="4" width="18.00390625" style="0" customWidth="1"/>
    <col min="5" max="5" width="16.8515625" style="0" customWidth="1"/>
    <col min="6" max="6" width="21.8515625" style="0" customWidth="1"/>
    <col min="7" max="7" width="15.57421875" style="0" customWidth="1"/>
    <col min="8" max="8" width="15.7109375" style="0" customWidth="1"/>
    <col min="9" max="9" width="14.421875" style="0" customWidth="1"/>
    <col min="10" max="10" width="16.7109375" style="0" customWidth="1"/>
    <col min="11" max="11" width="7.140625" style="0" customWidth="1"/>
    <col min="12" max="12" width="6.421875" style="0" customWidth="1"/>
    <col min="13" max="13" width="7.421875" style="0" customWidth="1"/>
    <col min="15" max="15" width="17.421875" style="0" bestFit="1" customWidth="1"/>
  </cols>
  <sheetData>
    <row r="1" spans="1:13" ht="18">
      <c r="A1" s="92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92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3:13" ht="24" customHeight="1" thickBot="1">
      <c r="C3" s="3"/>
      <c r="D3" s="3"/>
      <c r="E3" s="3"/>
      <c r="F3" s="3"/>
      <c r="G3" s="3"/>
      <c r="H3" s="3"/>
      <c r="I3" s="3"/>
      <c r="J3" s="9" t="s">
        <v>36</v>
      </c>
      <c r="K3" s="2"/>
      <c r="L3" s="2"/>
      <c r="M3" s="2"/>
    </row>
    <row r="4" spans="1:13" ht="60" customHeight="1" thickBot="1">
      <c r="A4" s="73"/>
      <c r="B4" s="74" t="s">
        <v>7</v>
      </c>
      <c r="C4" s="75" t="s">
        <v>17</v>
      </c>
      <c r="D4" s="76" t="s">
        <v>10</v>
      </c>
      <c r="E4" s="76" t="s">
        <v>34</v>
      </c>
      <c r="F4" s="76" t="s">
        <v>35</v>
      </c>
      <c r="G4" s="76" t="s">
        <v>33</v>
      </c>
      <c r="H4" s="76" t="s">
        <v>15</v>
      </c>
      <c r="I4" s="76" t="s">
        <v>27</v>
      </c>
      <c r="J4" s="77" t="s">
        <v>11</v>
      </c>
      <c r="K4" s="76" t="s">
        <v>14</v>
      </c>
      <c r="L4" s="78" t="s">
        <v>12</v>
      </c>
      <c r="M4" s="79" t="s">
        <v>13</v>
      </c>
    </row>
    <row r="5" spans="1:13" ht="10.5" customHeight="1">
      <c r="A5" s="17"/>
      <c r="B5" s="18"/>
      <c r="C5" s="18"/>
      <c r="D5" s="18"/>
      <c r="E5" s="18"/>
      <c r="F5" s="18"/>
      <c r="G5" s="18"/>
      <c r="H5" s="18"/>
      <c r="I5" s="18"/>
      <c r="J5" s="17"/>
      <c r="K5" s="18"/>
      <c r="L5" s="18"/>
      <c r="M5" s="19"/>
    </row>
    <row r="6" spans="1:13" ht="23.25" customHeight="1">
      <c r="A6" s="20" t="s">
        <v>3</v>
      </c>
      <c r="B6" s="10" t="s">
        <v>0</v>
      </c>
      <c r="C6" s="38">
        <f>SUM(C7:C10)</f>
        <v>361587983081</v>
      </c>
      <c r="D6" s="38">
        <f>SUM(D7:D10)</f>
        <v>361587983081</v>
      </c>
      <c r="E6" s="38">
        <f>SUM(E7:E10)</f>
        <v>391021000</v>
      </c>
      <c r="F6" s="38">
        <f>SUM(F7:F10)</f>
        <v>361196962081</v>
      </c>
      <c r="G6" s="38">
        <f>SUM(G7:G10)</f>
        <v>29257173831.97</v>
      </c>
      <c r="H6" s="38">
        <f>SUM(H7:H10)</f>
        <v>17810439983.53</v>
      </c>
      <c r="I6" s="38">
        <f>SUM(I7:I10)</f>
        <v>9177310174.5</v>
      </c>
      <c r="J6" s="39">
        <f>+D6-G6</f>
        <v>332330809249.03</v>
      </c>
      <c r="K6" s="70">
        <f aca="true" t="shared" si="0" ref="K6:K11">+G6/D6</f>
        <v>0.08091301481503065</v>
      </c>
      <c r="L6" s="70">
        <f aca="true" t="shared" si="1" ref="L6:L11">+H6/D6</f>
        <v>0.04925617226482952</v>
      </c>
      <c r="M6" s="41">
        <f aca="true" t="shared" si="2" ref="M6:M11">+I6/D6</f>
        <v>0.025380572928067065</v>
      </c>
    </row>
    <row r="7" spans="1:13" ht="21.75" customHeight="1">
      <c r="A7" s="21"/>
      <c r="B7" s="11" t="s">
        <v>1</v>
      </c>
      <c r="C7" s="46">
        <f aca="true" t="shared" si="3" ref="C7:E8">+C22+C36</f>
        <v>49104214000</v>
      </c>
      <c r="D7" s="46">
        <f t="shared" si="3"/>
        <v>49104214000</v>
      </c>
      <c r="E7" s="46">
        <f t="shared" si="3"/>
        <v>391021000</v>
      </c>
      <c r="F7" s="46">
        <f>+D7-E7</f>
        <v>48713193000</v>
      </c>
      <c r="G7" s="46">
        <f aca="true" t="shared" si="4" ref="G7:I8">+G22+G36</f>
        <v>3575426689.94</v>
      </c>
      <c r="H7" s="46">
        <f t="shared" si="4"/>
        <v>3286775876.94</v>
      </c>
      <c r="I7" s="46">
        <f t="shared" si="4"/>
        <v>3206502145.04</v>
      </c>
      <c r="J7" s="43">
        <f>+D7-G7</f>
        <v>45528787310.06</v>
      </c>
      <c r="K7" s="71">
        <f t="shared" si="0"/>
        <v>0.07281303168685278</v>
      </c>
      <c r="L7" s="71">
        <f t="shared" si="1"/>
        <v>0.06693470089837911</v>
      </c>
      <c r="M7" s="45">
        <f t="shared" si="2"/>
        <v>0.06529993831160805</v>
      </c>
    </row>
    <row r="8" spans="1:13" ht="24" customHeight="1">
      <c r="A8" s="21"/>
      <c r="B8" s="12" t="s">
        <v>23</v>
      </c>
      <c r="C8" s="46">
        <f t="shared" si="3"/>
        <v>21367197033</v>
      </c>
      <c r="D8" s="46">
        <f t="shared" si="3"/>
        <v>21367197033</v>
      </c>
      <c r="E8" s="46">
        <f t="shared" si="3"/>
        <v>0</v>
      </c>
      <c r="F8" s="46">
        <f>+D8-E8</f>
        <v>21367197033</v>
      </c>
      <c r="G8" s="46">
        <f t="shared" si="4"/>
        <v>11227538775.609999</v>
      </c>
      <c r="H8" s="46">
        <f t="shared" si="4"/>
        <v>726129688.17</v>
      </c>
      <c r="I8" s="46">
        <f t="shared" si="4"/>
        <v>581322450.04</v>
      </c>
      <c r="J8" s="43">
        <f>+D8-G8</f>
        <v>10139658257.390001</v>
      </c>
      <c r="K8" s="71">
        <f t="shared" si="0"/>
        <v>0.5254567905312955</v>
      </c>
      <c r="L8" s="71">
        <f t="shared" si="1"/>
        <v>0.03398338523525328</v>
      </c>
      <c r="M8" s="45">
        <f t="shared" si="2"/>
        <v>0.027206303622426094</v>
      </c>
    </row>
    <row r="9" spans="1:13" ht="25.5" customHeight="1">
      <c r="A9" s="21"/>
      <c r="B9" s="11" t="s">
        <v>8</v>
      </c>
      <c r="C9" s="46">
        <f>+C24+C38</f>
        <v>279022142048</v>
      </c>
      <c r="D9" s="46">
        <f aca="true" t="shared" si="5" ref="D9:I9">+D24+D38</f>
        <v>279022142048</v>
      </c>
      <c r="E9" s="46">
        <f t="shared" si="5"/>
        <v>0</v>
      </c>
      <c r="F9" s="46">
        <f t="shared" si="5"/>
        <v>279022142048</v>
      </c>
      <c r="G9" s="46">
        <f t="shared" si="5"/>
        <v>5389292618.42</v>
      </c>
      <c r="H9" s="46">
        <f t="shared" si="5"/>
        <v>5389292618.42</v>
      </c>
      <c r="I9" s="46">
        <f t="shared" si="5"/>
        <v>5388829579.42</v>
      </c>
      <c r="J9" s="43">
        <f>+D9-G9</f>
        <v>273632849429.58</v>
      </c>
      <c r="K9" s="71">
        <f t="shared" si="0"/>
        <v>0.01931492812313398</v>
      </c>
      <c r="L9" s="71">
        <f t="shared" si="1"/>
        <v>0.01931492812313398</v>
      </c>
      <c r="M9" s="45">
        <f t="shared" si="2"/>
        <v>0.019313268616843186</v>
      </c>
    </row>
    <row r="10" spans="1:15" ht="34.5" customHeight="1">
      <c r="A10" s="21"/>
      <c r="B10" s="13" t="s">
        <v>21</v>
      </c>
      <c r="C10" s="46">
        <f>+C25+C39</f>
        <v>12094430000</v>
      </c>
      <c r="D10" s="46">
        <f aca="true" t="shared" si="6" ref="D10:I10">+D25+D39</f>
        <v>12094430000</v>
      </c>
      <c r="E10" s="46">
        <f t="shared" si="6"/>
        <v>0</v>
      </c>
      <c r="F10" s="46">
        <f t="shared" si="6"/>
        <v>12094430000</v>
      </c>
      <c r="G10" s="46">
        <f t="shared" si="6"/>
        <v>9064915748</v>
      </c>
      <c r="H10" s="46">
        <f t="shared" si="6"/>
        <v>8408241800</v>
      </c>
      <c r="I10" s="46">
        <f t="shared" si="6"/>
        <v>656000</v>
      </c>
      <c r="J10" s="43">
        <f>+D10-G10</f>
        <v>3029514252</v>
      </c>
      <c r="K10" s="71">
        <f t="shared" si="0"/>
        <v>0.749511613858611</v>
      </c>
      <c r="L10" s="71">
        <f t="shared" si="1"/>
        <v>0.6952160457334492</v>
      </c>
      <c r="M10" s="45">
        <f t="shared" si="2"/>
        <v>5.423984429195919E-05</v>
      </c>
      <c r="O10" s="1"/>
    </row>
    <row r="11" spans="1:13" ht="37.5" customHeight="1">
      <c r="A11" s="22" t="s">
        <v>4</v>
      </c>
      <c r="B11" s="10" t="s">
        <v>2</v>
      </c>
      <c r="C11" s="38">
        <f>+C26+C40</f>
        <v>177440896180</v>
      </c>
      <c r="D11" s="38">
        <f aca="true" t="shared" si="7" ref="D11:I11">+D26+D40</f>
        <v>177440896180</v>
      </c>
      <c r="E11" s="38">
        <f t="shared" si="7"/>
        <v>57148000000</v>
      </c>
      <c r="F11" s="38">
        <f t="shared" si="7"/>
        <v>120292896180</v>
      </c>
      <c r="G11" s="38">
        <f t="shared" si="7"/>
        <v>8649906282.65</v>
      </c>
      <c r="H11" s="38">
        <f t="shared" si="7"/>
        <v>420000000</v>
      </c>
      <c r="I11" s="38">
        <f t="shared" si="7"/>
        <v>420000000</v>
      </c>
      <c r="J11" s="39">
        <f>+F11-G11</f>
        <v>111642989897.35</v>
      </c>
      <c r="K11" s="70">
        <f t="shared" si="0"/>
        <v>0.04874809848725821</v>
      </c>
      <c r="L11" s="70">
        <f t="shared" si="1"/>
        <v>0.002366985340143586</v>
      </c>
      <c r="M11" s="41">
        <f t="shared" si="2"/>
        <v>0.002366985340143586</v>
      </c>
    </row>
    <row r="12" spans="1:13" ht="11.25" customHeight="1">
      <c r="A12" s="23"/>
      <c r="B12" s="14"/>
      <c r="C12" s="49"/>
      <c r="D12" s="64"/>
      <c r="E12" s="64"/>
      <c r="F12" s="64"/>
      <c r="G12" s="64"/>
      <c r="H12" s="64"/>
      <c r="I12" s="64"/>
      <c r="J12" s="51"/>
      <c r="K12" s="52"/>
      <c r="L12" s="52"/>
      <c r="M12" s="53"/>
    </row>
    <row r="13" spans="1:13" ht="19.5" customHeight="1" thickBot="1">
      <c r="A13" s="24" t="s">
        <v>5</v>
      </c>
      <c r="B13" s="15" t="s">
        <v>6</v>
      </c>
      <c r="C13" s="54">
        <f>+C28+C42</f>
        <v>539028879261</v>
      </c>
      <c r="D13" s="54">
        <f aca="true" t="shared" si="8" ref="D13:I13">+D28+D42</f>
        <v>539028879261</v>
      </c>
      <c r="E13" s="54">
        <f t="shared" si="8"/>
        <v>57539021000</v>
      </c>
      <c r="F13" s="54">
        <f t="shared" si="8"/>
        <v>481489858261</v>
      </c>
      <c r="G13" s="54">
        <f t="shared" si="8"/>
        <v>37907080114.62</v>
      </c>
      <c r="H13" s="54">
        <f t="shared" si="8"/>
        <v>18230439983.53</v>
      </c>
      <c r="I13" s="54">
        <f t="shared" si="8"/>
        <v>9597310174.5</v>
      </c>
      <c r="J13" s="56">
        <f>+D13-G13</f>
        <v>501121799146.38</v>
      </c>
      <c r="K13" s="72">
        <f>+G13/D13</f>
        <v>0.07032476658131936</v>
      </c>
      <c r="L13" s="72">
        <f>+H13/D13</f>
        <v>0.033820896588182145</v>
      </c>
      <c r="M13" s="58">
        <f>+I13/D13</f>
        <v>0.01780481629789068</v>
      </c>
    </row>
    <row r="14" spans="3:13" ht="9.7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94" t="s">
        <v>18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5" customHeight="1">
      <c r="A16" s="94" t="s">
        <v>24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1.25" customHeight="1" hidden="1" thickBot="1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3:13" ht="13.5" customHeight="1" thickBot="1">
      <c r="C18" s="1"/>
      <c r="D18" s="1"/>
      <c r="E18" s="1"/>
      <c r="F18" s="1"/>
      <c r="G18" s="1"/>
      <c r="H18" s="1"/>
      <c r="I18" s="3"/>
      <c r="J18" s="9"/>
      <c r="K18" s="7"/>
      <c r="L18" s="7"/>
      <c r="M18" s="7"/>
    </row>
    <row r="19" spans="1:15" ht="48.75" customHeight="1" thickBot="1">
      <c r="A19" s="16"/>
      <c r="B19" s="80" t="s">
        <v>7</v>
      </c>
      <c r="C19" s="81" t="s">
        <v>17</v>
      </c>
      <c r="D19" s="81" t="s">
        <v>10</v>
      </c>
      <c r="E19" s="81" t="s">
        <v>30</v>
      </c>
      <c r="F19" s="81" t="s">
        <v>31</v>
      </c>
      <c r="G19" s="81" t="s">
        <v>33</v>
      </c>
      <c r="H19" s="81" t="s">
        <v>16</v>
      </c>
      <c r="I19" s="81" t="s">
        <v>32</v>
      </c>
      <c r="J19" s="83" t="s">
        <v>11</v>
      </c>
      <c r="K19" s="82" t="s">
        <v>14</v>
      </c>
      <c r="L19" s="84" t="s">
        <v>12</v>
      </c>
      <c r="M19" s="85" t="s">
        <v>13</v>
      </c>
      <c r="O19" s="1"/>
    </row>
    <row r="20" spans="1:13" ht="13.5" customHeight="1">
      <c r="A20" s="17"/>
      <c r="B20" s="18"/>
      <c r="C20" s="26"/>
      <c r="D20" s="26"/>
      <c r="E20" s="26"/>
      <c r="F20" s="26"/>
      <c r="G20" s="26"/>
      <c r="H20" s="26"/>
      <c r="I20" s="26"/>
      <c r="J20" s="25"/>
      <c r="K20" s="26"/>
      <c r="L20" s="26"/>
      <c r="M20" s="27"/>
    </row>
    <row r="21" spans="1:13" ht="19.5" customHeight="1">
      <c r="A21" s="20" t="s">
        <v>3</v>
      </c>
      <c r="B21" s="28" t="s">
        <v>0</v>
      </c>
      <c r="C21" s="38">
        <f>SUM(C22:C25)</f>
        <v>347372084081</v>
      </c>
      <c r="D21" s="38">
        <f>SUM(D22:D25)</f>
        <v>347372084081</v>
      </c>
      <c r="E21" s="38">
        <f>SUM(E22:E25)</f>
        <v>0</v>
      </c>
      <c r="F21" s="38">
        <f>SUM(F22:F25)</f>
        <v>347372084081</v>
      </c>
      <c r="G21" s="38">
        <f>SUM(G22:G25)</f>
        <v>27107112111.08</v>
      </c>
      <c r="H21" s="38">
        <f>SUM(H22:H25)</f>
        <v>16975519227.46</v>
      </c>
      <c r="I21" s="38">
        <f>SUM(I22:I25)</f>
        <v>8366775708.25</v>
      </c>
      <c r="J21" s="39">
        <f aca="true" t="shared" si="9" ref="J21:J26">+F21-G21</f>
        <v>320264971969.92</v>
      </c>
      <c r="K21" s="40">
        <f>+G21/D21</f>
        <v>0.0780348028909519</v>
      </c>
      <c r="L21" s="40">
        <f>+H21/D21</f>
        <v>0.048868403666834835</v>
      </c>
      <c r="M21" s="41">
        <f>+I21/D21</f>
        <v>0.024085918505469314</v>
      </c>
    </row>
    <row r="22" spans="1:13" ht="19.5" customHeight="1">
      <c r="A22" s="21"/>
      <c r="B22" s="12" t="s">
        <v>1</v>
      </c>
      <c r="C22" s="42">
        <v>36872287000</v>
      </c>
      <c r="D22" s="42">
        <v>36872287000</v>
      </c>
      <c r="E22" s="42">
        <v>0</v>
      </c>
      <c r="F22" s="42">
        <f>+D22-E22</f>
        <v>36872287000</v>
      </c>
      <c r="G22" s="42">
        <v>2817848415.52</v>
      </c>
      <c r="H22" s="42">
        <v>2529197602.52</v>
      </c>
      <c r="I22" s="42">
        <v>2473072160.44</v>
      </c>
      <c r="J22" s="43">
        <f t="shared" si="9"/>
        <v>34054438584.48</v>
      </c>
      <c r="K22" s="44">
        <f>+G22/D22</f>
        <v>0.07642185079325294</v>
      </c>
      <c r="L22" s="44">
        <f>+H22/D22</f>
        <v>0.06859345617807759</v>
      </c>
      <c r="M22" s="45">
        <f>+I22/D22</f>
        <v>0.0670712983016215</v>
      </c>
    </row>
    <row r="23" spans="1:13" ht="19.5" customHeight="1">
      <c r="A23" s="21"/>
      <c r="B23" s="12" t="s">
        <v>23</v>
      </c>
      <c r="C23" s="46">
        <v>19506183033</v>
      </c>
      <c r="D23" s="46">
        <v>19506183033</v>
      </c>
      <c r="E23" s="42">
        <v>0</v>
      </c>
      <c r="F23" s="42">
        <f aca="true" t="shared" si="10" ref="F23:F28">+D23-E23</f>
        <v>19506183033</v>
      </c>
      <c r="G23" s="46">
        <v>9837458109.14</v>
      </c>
      <c r="H23" s="46">
        <v>651189986.52</v>
      </c>
      <c r="I23" s="46">
        <v>506620748.39</v>
      </c>
      <c r="J23" s="43">
        <f t="shared" si="9"/>
        <v>9668724923.86</v>
      </c>
      <c r="K23" s="44">
        <f>+G23/D23</f>
        <v>0.5043251205270283</v>
      </c>
      <c r="L23" s="44">
        <f>+H23/D23</f>
        <v>0.03338377300255696</v>
      </c>
      <c r="M23" s="45">
        <f>+I23/D23</f>
        <v>0.02597231593351265</v>
      </c>
    </row>
    <row r="24" spans="1:13" ht="19.5" customHeight="1">
      <c r="A24" s="21"/>
      <c r="B24" s="12" t="s">
        <v>8</v>
      </c>
      <c r="C24" s="46">
        <v>278902892048</v>
      </c>
      <c r="D24" s="46">
        <v>278902892048</v>
      </c>
      <c r="E24" s="42">
        <v>0</v>
      </c>
      <c r="F24" s="42">
        <f t="shared" si="10"/>
        <v>278902892048</v>
      </c>
      <c r="G24" s="46">
        <v>5387545838.42</v>
      </c>
      <c r="H24" s="46">
        <v>5387545838.42</v>
      </c>
      <c r="I24" s="46">
        <v>5387082799.42</v>
      </c>
      <c r="J24" s="43">
        <f t="shared" si="9"/>
        <v>273515346209.58</v>
      </c>
      <c r="K24" s="44">
        <f>+G24/D24</f>
        <v>0.01931692353155229</v>
      </c>
      <c r="L24" s="44">
        <f>+H24/D24</f>
        <v>0.01931692353155229</v>
      </c>
      <c r="M24" s="45">
        <f>+I24/D24</f>
        <v>0.019315263315709423</v>
      </c>
    </row>
    <row r="25" spans="1:13" ht="28.5" customHeight="1" thickBot="1">
      <c r="A25" s="21"/>
      <c r="B25" s="13" t="s">
        <v>21</v>
      </c>
      <c r="C25" s="46">
        <v>12090722000</v>
      </c>
      <c r="D25" s="46">
        <v>12090722000</v>
      </c>
      <c r="E25" s="42">
        <v>0</v>
      </c>
      <c r="F25" s="42">
        <f t="shared" si="10"/>
        <v>12090722000</v>
      </c>
      <c r="G25" s="42">
        <v>9064259748</v>
      </c>
      <c r="H25" s="42">
        <v>8407585800</v>
      </c>
      <c r="I25" s="42">
        <v>0</v>
      </c>
      <c r="J25" s="43">
        <f t="shared" si="9"/>
        <v>3026462252</v>
      </c>
      <c r="K25" s="44">
        <f>+G25/D25</f>
        <v>0.7496872186789176</v>
      </c>
      <c r="L25" s="44">
        <f>+H25/D25</f>
        <v>0.6953749991108885</v>
      </c>
      <c r="M25" s="45">
        <f>+I25/D25</f>
        <v>0</v>
      </c>
    </row>
    <row r="26" spans="1:13" ht="19.5" customHeight="1" thickBot="1" thickTop="1">
      <c r="A26" s="22" t="s">
        <v>4</v>
      </c>
      <c r="B26" s="28" t="s">
        <v>2</v>
      </c>
      <c r="C26" s="38">
        <v>172240896180</v>
      </c>
      <c r="D26" s="38">
        <v>172240896180</v>
      </c>
      <c r="E26" s="47">
        <v>57148000000</v>
      </c>
      <c r="F26" s="48">
        <f t="shared" si="10"/>
        <v>115092896180</v>
      </c>
      <c r="G26" s="38">
        <v>6695696650.4</v>
      </c>
      <c r="H26" s="38">
        <v>420000000</v>
      </c>
      <c r="I26" s="38">
        <v>420000000</v>
      </c>
      <c r="J26" s="39">
        <f t="shared" si="9"/>
        <v>108397199529.6</v>
      </c>
      <c r="K26" s="40">
        <f>+G26/F26</f>
        <v>0.05817645460870355</v>
      </c>
      <c r="L26" s="40">
        <f>+H26/F26</f>
        <v>0.003649226094225132</v>
      </c>
      <c r="M26" s="41">
        <f>+I26/F26</f>
        <v>0.003649226094225132</v>
      </c>
    </row>
    <row r="27" spans="1:13" ht="10.5" customHeight="1" thickTop="1">
      <c r="A27" s="31"/>
      <c r="B27" s="29"/>
      <c r="C27" s="49"/>
      <c r="D27" s="49"/>
      <c r="E27" s="49"/>
      <c r="F27" s="50"/>
      <c r="G27" s="49" t="s">
        <v>20</v>
      </c>
      <c r="H27" s="49"/>
      <c r="I27" s="49"/>
      <c r="J27" s="51"/>
      <c r="K27" s="52"/>
      <c r="L27" s="52"/>
      <c r="M27" s="53"/>
    </row>
    <row r="28" spans="1:13" ht="19.5" customHeight="1" thickBot="1">
      <c r="A28" s="24" t="s">
        <v>5</v>
      </c>
      <c r="B28" s="30" t="s">
        <v>6</v>
      </c>
      <c r="C28" s="54">
        <f>+C21+C26</f>
        <v>519612980261</v>
      </c>
      <c r="D28" s="54">
        <f>+D21+D26</f>
        <v>519612980261</v>
      </c>
      <c r="E28" s="54">
        <f>+E21+E26</f>
        <v>57148000000</v>
      </c>
      <c r="F28" s="55">
        <f t="shared" si="10"/>
        <v>462464980261</v>
      </c>
      <c r="G28" s="54">
        <f>+G21+G26</f>
        <v>33802808761.480003</v>
      </c>
      <c r="H28" s="54">
        <f>+H21+H26</f>
        <v>17395519227.46</v>
      </c>
      <c r="I28" s="54">
        <f>+I21+I26</f>
        <v>8786775708.25</v>
      </c>
      <c r="J28" s="56">
        <f>+F28-G28</f>
        <v>428662171499.52</v>
      </c>
      <c r="K28" s="57">
        <f>+G28/F28</f>
        <v>0.0730926885369846</v>
      </c>
      <c r="L28" s="57">
        <f>+H28/F28</f>
        <v>0.03761478159414912</v>
      </c>
      <c r="M28" s="58">
        <f>+I28/F28</f>
        <v>0.01899987260287478</v>
      </c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94" t="s">
        <v>19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.75" customHeight="1">
      <c r="A31" s="94" t="s">
        <v>24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12.75" customHeight="1" thickBot="1">
      <c r="A32" s="4"/>
      <c r="B32" s="4"/>
      <c r="C32" s="5"/>
      <c r="D32" s="5"/>
      <c r="E32" s="5"/>
      <c r="F32" s="5"/>
      <c r="G32" s="5"/>
      <c r="H32" s="5"/>
      <c r="I32" s="5"/>
      <c r="J32" s="9"/>
      <c r="K32" s="6"/>
      <c r="L32" s="6"/>
      <c r="M32" s="6"/>
    </row>
    <row r="33" spans="1:13" ht="54" customHeight="1" thickBot="1" thickTop="1">
      <c r="A33" s="73"/>
      <c r="B33" s="74" t="s">
        <v>7</v>
      </c>
      <c r="C33" s="75" t="s">
        <v>17</v>
      </c>
      <c r="D33" s="75" t="s">
        <v>10</v>
      </c>
      <c r="E33" s="75" t="s">
        <v>28</v>
      </c>
      <c r="F33" s="75" t="s">
        <v>29</v>
      </c>
      <c r="G33" s="75" t="s">
        <v>25</v>
      </c>
      <c r="H33" s="75" t="s">
        <v>26</v>
      </c>
      <c r="I33" s="86" t="s">
        <v>27</v>
      </c>
      <c r="J33" s="87" t="s">
        <v>11</v>
      </c>
      <c r="K33" s="87" t="s">
        <v>14</v>
      </c>
      <c r="L33" s="88" t="s">
        <v>12</v>
      </c>
      <c r="M33" s="89" t="s">
        <v>13</v>
      </c>
    </row>
    <row r="34" spans="1:13" ht="12" customHeight="1">
      <c r="A34" s="17"/>
      <c r="B34" s="18"/>
      <c r="C34" s="26"/>
      <c r="D34" s="26"/>
      <c r="E34" s="26"/>
      <c r="F34" s="26"/>
      <c r="G34" s="26"/>
      <c r="H34" s="26"/>
      <c r="I34" s="27"/>
      <c r="J34" s="26"/>
      <c r="K34" s="26"/>
      <c r="L34" s="26"/>
      <c r="M34" s="34"/>
    </row>
    <row r="35" spans="1:13" ht="19.5" customHeight="1">
      <c r="A35" s="35" t="s">
        <v>3</v>
      </c>
      <c r="B35" s="32" t="s">
        <v>0</v>
      </c>
      <c r="C35" s="38">
        <f>SUM(C36:C39)</f>
        <v>14215899000</v>
      </c>
      <c r="D35" s="38">
        <f>SUM(D36:D39)</f>
        <v>14215899000</v>
      </c>
      <c r="E35" s="38">
        <f>SUM(E36:E39)</f>
        <v>391021000</v>
      </c>
      <c r="F35" s="38">
        <f aca="true" t="shared" si="11" ref="F35:F40">+D35-E35</f>
        <v>13824878000</v>
      </c>
      <c r="G35" s="38">
        <f>SUM(G36:G39)</f>
        <v>2150061720.89</v>
      </c>
      <c r="H35" s="38">
        <f>SUM(H36:H39)</f>
        <v>834920756.0699999</v>
      </c>
      <c r="I35" s="59">
        <f>SUM(I36:I39)</f>
        <v>810534466.25</v>
      </c>
      <c r="J35" s="38">
        <f aca="true" t="shared" si="12" ref="J35:J40">+D35-G35</f>
        <v>12065837279.11</v>
      </c>
      <c r="K35" s="40">
        <f aca="true" t="shared" si="13" ref="K35:K40">+G35/D35</f>
        <v>0.15124345782774623</v>
      </c>
      <c r="L35" s="40">
        <f aca="true" t="shared" si="14" ref="L35:L40">+H35/D35</f>
        <v>0.05873147776795544</v>
      </c>
      <c r="M35" s="60">
        <f aca="true" t="shared" si="15" ref="M35:M40">+I35/D35</f>
        <v>0.057016054084936874</v>
      </c>
    </row>
    <row r="36" spans="1:13" ht="19.5" customHeight="1">
      <c r="A36" s="36"/>
      <c r="B36" s="11" t="s">
        <v>1</v>
      </c>
      <c r="C36" s="42">
        <v>12231927000</v>
      </c>
      <c r="D36" s="42">
        <v>12231927000</v>
      </c>
      <c r="E36" s="42">
        <v>391021000</v>
      </c>
      <c r="F36" s="42">
        <f t="shared" si="11"/>
        <v>11840906000</v>
      </c>
      <c r="G36" s="46">
        <v>757578274.42</v>
      </c>
      <c r="H36" s="46">
        <v>757578274.42</v>
      </c>
      <c r="I36" s="61">
        <v>733429984.6</v>
      </c>
      <c r="J36" s="46">
        <f t="shared" si="12"/>
        <v>11474348725.58</v>
      </c>
      <c r="K36" s="44">
        <f t="shared" si="13"/>
        <v>0.06193449931642005</v>
      </c>
      <c r="L36" s="44">
        <f t="shared" si="14"/>
        <v>0.06193449931642005</v>
      </c>
      <c r="M36" s="62">
        <f t="shared" si="15"/>
        <v>0.05996029771923917</v>
      </c>
    </row>
    <row r="37" spans="1:13" ht="19.5" customHeight="1">
      <c r="A37" s="36"/>
      <c r="B37" s="12" t="s">
        <v>23</v>
      </c>
      <c r="C37" s="46">
        <v>1861014000</v>
      </c>
      <c r="D37" s="46">
        <v>1861014000</v>
      </c>
      <c r="E37" s="46"/>
      <c r="F37" s="42">
        <f t="shared" si="11"/>
        <v>1861014000</v>
      </c>
      <c r="G37" s="46">
        <v>1390080666.47</v>
      </c>
      <c r="H37" s="46">
        <v>74939701.65</v>
      </c>
      <c r="I37" s="61">
        <v>74701701.65</v>
      </c>
      <c r="J37" s="46">
        <f t="shared" si="12"/>
        <v>470933333.53</v>
      </c>
      <c r="K37" s="44">
        <f t="shared" si="13"/>
        <v>0.7469479898969057</v>
      </c>
      <c r="L37" s="44">
        <f t="shared" si="14"/>
        <v>0.0402682095083648</v>
      </c>
      <c r="M37" s="62">
        <f t="shared" si="15"/>
        <v>0.040140322238306644</v>
      </c>
    </row>
    <row r="38" spans="1:13" ht="19.5" customHeight="1">
      <c r="A38" s="36"/>
      <c r="B38" s="11" t="s">
        <v>8</v>
      </c>
      <c r="C38" s="46">
        <v>119250000</v>
      </c>
      <c r="D38" s="46">
        <v>119250000</v>
      </c>
      <c r="E38" s="46"/>
      <c r="F38" s="42">
        <f t="shared" si="11"/>
        <v>119250000</v>
      </c>
      <c r="G38" s="46">
        <v>1746780</v>
      </c>
      <c r="H38" s="46">
        <v>1746780</v>
      </c>
      <c r="I38" s="61">
        <v>1746780</v>
      </c>
      <c r="J38" s="46">
        <f t="shared" si="12"/>
        <v>117503220</v>
      </c>
      <c r="K38" s="44">
        <f t="shared" si="13"/>
        <v>0.01464805031446541</v>
      </c>
      <c r="L38" s="44">
        <f t="shared" si="14"/>
        <v>0.01464805031446541</v>
      </c>
      <c r="M38" s="62">
        <f t="shared" si="15"/>
        <v>0.01464805031446541</v>
      </c>
    </row>
    <row r="39" spans="1:13" ht="31.5" customHeight="1">
      <c r="A39" s="21"/>
      <c r="B39" s="13" t="s">
        <v>22</v>
      </c>
      <c r="C39" s="46">
        <v>3708000</v>
      </c>
      <c r="D39" s="46">
        <v>3708000</v>
      </c>
      <c r="E39" s="46"/>
      <c r="F39" s="42">
        <f t="shared" si="11"/>
        <v>3708000</v>
      </c>
      <c r="G39" s="42">
        <v>656000</v>
      </c>
      <c r="H39" s="42">
        <v>656000</v>
      </c>
      <c r="I39" s="63">
        <v>656000</v>
      </c>
      <c r="J39" s="46">
        <f t="shared" si="12"/>
        <v>3052000</v>
      </c>
      <c r="K39" s="44">
        <f t="shared" si="13"/>
        <v>0.17691477885652643</v>
      </c>
      <c r="L39" s="44">
        <f t="shared" si="14"/>
        <v>0.17691477885652643</v>
      </c>
      <c r="M39" s="62">
        <f t="shared" si="15"/>
        <v>0.17691477885652643</v>
      </c>
    </row>
    <row r="40" spans="1:13" ht="19.5" customHeight="1">
      <c r="A40" s="35" t="s">
        <v>4</v>
      </c>
      <c r="B40" s="10" t="s">
        <v>2</v>
      </c>
      <c r="C40" s="38">
        <v>5200000000</v>
      </c>
      <c r="D40" s="38">
        <v>5200000000</v>
      </c>
      <c r="E40" s="38">
        <v>0</v>
      </c>
      <c r="F40" s="38">
        <f t="shared" si="11"/>
        <v>5200000000</v>
      </c>
      <c r="G40" s="38">
        <v>1954209632.25</v>
      </c>
      <c r="H40" s="38">
        <v>0</v>
      </c>
      <c r="I40" s="59">
        <v>0</v>
      </c>
      <c r="J40" s="38">
        <f t="shared" si="12"/>
        <v>3245790367.75</v>
      </c>
      <c r="K40" s="40">
        <f t="shared" si="13"/>
        <v>0.37580954466346156</v>
      </c>
      <c r="L40" s="40">
        <f t="shared" si="14"/>
        <v>0</v>
      </c>
      <c r="M40" s="60">
        <f t="shared" si="15"/>
        <v>0</v>
      </c>
    </row>
    <row r="41" spans="1:13" ht="9.75" customHeight="1">
      <c r="A41" s="23"/>
      <c r="B41" s="33"/>
      <c r="C41" s="64"/>
      <c r="D41" s="64"/>
      <c r="E41" s="64"/>
      <c r="F41" s="64"/>
      <c r="G41" s="64"/>
      <c r="H41" s="64"/>
      <c r="I41" s="65"/>
      <c r="J41" s="46"/>
      <c r="K41" s="44"/>
      <c r="L41" s="44"/>
      <c r="M41" s="62"/>
    </row>
    <row r="42" spans="1:13" ht="19.5" customHeight="1" thickBot="1">
      <c r="A42" s="37" t="s">
        <v>5</v>
      </c>
      <c r="B42" s="15" t="s">
        <v>6</v>
      </c>
      <c r="C42" s="54">
        <f>+C35+C40</f>
        <v>19415899000</v>
      </c>
      <c r="D42" s="54">
        <f>+D35+D40</f>
        <v>19415899000</v>
      </c>
      <c r="E42" s="54">
        <f>+E35+E40</f>
        <v>391021000</v>
      </c>
      <c r="F42" s="54">
        <f>+D42-E42</f>
        <v>19024878000</v>
      </c>
      <c r="G42" s="54">
        <f>+G35+G40</f>
        <v>4104271353.14</v>
      </c>
      <c r="H42" s="54">
        <f>+H35+H40</f>
        <v>834920756.0699999</v>
      </c>
      <c r="I42" s="66">
        <f>+I35+I40</f>
        <v>810534466.25</v>
      </c>
      <c r="J42" s="67">
        <f>+D42-G42</f>
        <v>15311627646.86</v>
      </c>
      <c r="K42" s="68">
        <f>+G42/D42</f>
        <v>0.21138713963952943</v>
      </c>
      <c r="L42" s="68">
        <f>+H42/D42</f>
        <v>0.043001910757261355</v>
      </c>
      <c r="M42" s="69">
        <f>+I42/D42</f>
        <v>0.041745914842779105</v>
      </c>
    </row>
    <row r="43" ht="12.75">
      <c r="C43" s="1"/>
    </row>
    <row r="44" spans="2:14" ht="12.75">
      <c r="B44" s="90" t="s">
        <v>37</v>
      </c>
      <c r="C44" s="90"/>
      <c r="D44" s="90"/>
      <c r="E44" s="90"/>
      <c r="F44" s="90"/>
      <c r="G44" s="90"/>
      <c r="H44" s="90"/>
      <c r="I44" s="90"/>
      <c r="J44" s="91"/>
      <c r="K44" s="90"/>
      <c r="L44" s="90"/>
      <c r="M44" s="90"/>
      <c r="N44" s="90"/>
    </row>
    <row r="45" spans="2:14" ht="12.75">
      <c r="B45" s="90" t="s">
        <v>38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2:14" ht="12.75">
      <c r="B46" s="90" t="s">
        <v>39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9" ht="12.75">
      <c r="J49" s="8"/>
    </row>
    <row r="50" ht="12.75">
      <c r="J50" s="8"/>
    </row>
    <row r="51" ht="12.75">
      <c r="J51" s="1"/>
    </row>
  </sheetData>
  <sheetProtection/>
  <mergeCells count="6">
    <mergeCell ref="A2:M2"/>
    <mergeCell ref="A1:M1"/>
    <mergeCell ref="A15:M15"/>
    <mergeCell ref="A16:M16"/>
    <mergeCell ref="A31:M31"/>
    <mergeCell ref="A30:M30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2019-02-14T23:56:19Z</cp:lastPrinted>
  <dcterms:created xsi:type="dcterms:W3CDTF">2011-02-09T13:24:23Z</dcterms:created>
  <dcterms:modified xsi:type="dcterms:W3CDTF">2019-02-15T17:30:39Z</dcterms:modified>
  <cp:category/>
  <cp:version/>
  <cp:contentType/>
  <cp:contentStatus/>
</cp:coreProperties>
</file>