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-2019\DICIEMBRE DE 2019\PDF\"/>
    </mc:Choice>
  </mc:AlternateContent>
  <bookViews>
    <workbookView xWindow="240" yWindow="120" windowWidth="18060" windowHeight="7050"/>
  </bookViews>
  <sheets>
    <sheet name="INVERSIÓN" sheetId="1" r:id="rId1"/>
  </sheets>
  <definedNames>
    <definedName name="_xlnm.Print_Titles" localSheetId="0">INVERSIÓN!$7:$7</definedName>
  </definedNames>
  <calcPr calcId="152511"/>
</workbook>
</file>

<file path=xl/calcChain.xml><?xml version="1.0" encoding="utf-8"?>
<calcChain xmlns="http://schemas.openxmlformats.org/spreadsheetml/2006/main">
  <c r="V8" i="1" l="1"/>
  <c r="U8" i="1"/>
  <c r="T8" i="1"/>
  <c r="S8" i="1"/>
  <c r="V34" i="1" l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9" i="1"/>
  <c r="U29" i="1"/>
  <c r="T29" i="1"/>
  <c r="S29" i="1"/>
  <c r="V28" i="1"/>
  <c r="U28" i="1"/>
  <c r="T28" i="1"/>
  <c r="S28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9" i="1"/>
  <c r="U9" i="1"/>
  <c r="T9" i="1"/>
  <c r="S9" i="1"/>
  <c r="R35" i="1"/>
  <c r="Q35" i="1"/>
  <c r="P35" i="1"/>
  <c r="O35" i="1"/>
  <c r="N35" i="1"/>
  <c r="M35" i="1"/>
  <c r="L35" i="1"/>
  <c r="K35" i="1"/>
  <c r="J35" i="1"/>
  <c r="R31" i="1"/>
  <c r="Q31" i="1"/>
  <c r="P31" i="1"/>
  <c r="O31" i="1"/>
  <c r="N31" i="1"/>
  <c r="M31" i="1"/>
  <c r="L31" i="1"/>
  <c r="K31" i="1"/>
  <c r="J31" i="1"/>
  <c r="R27" i="1"/>
  <c r="Q27" i="1"/>
  <c r="P27" i="1"/>
  <c r="O27" i="1"/>
  <c r="N27" i="1"/>
  <c r="M27" i="1"/>
  <c r="L27" i="1"/>
  <c r="K27" i="1"/>
  <c r="J27" i="1"/>
  <c r="R10" i="1"/>
  <c r="Q10" i="1"/>
  <c r="P10" i="1"/>
  <c r="O10" i="1"/>
  <c r="N10" i="1"/>
  <c r="M10" i="1"/>
  <c r="L10" i="1"/>
  <c r="K10" i="1"/>
  <c r="J10" i="1"/>
  <c r="S10" i="1" l="1"/>
  <c r="T27" i="1"/>
  <c r="U10" i="1"/>
  <c r="V27" i="1"/>
  <c r="U31" i="1"/>
  <c r="T35" i="1"/>
  <c r="V35" i="1"/>
  <c r="V10" i="1"/>
  <c r="S27" i="1"/>
  <c r="U27" i="1"/>
  <c r="T31" i="1"/>
  <c r="T10" i="1"/>
  <c r="V31" i="1"/>
  <c r="S35" i="1"/>
  <c r="U35" i="1"/>
  <c r="S31" i="1"/>
  <c r="O36" i="1"/>
  <c r="K36" i="1"/>
  <c r="Q36" i="1"/>
  <c r="U36" i="1" s="1"/>
  <c r="L36" i="1"/>
  <c r="P36" i="1"/>
  <c r="M36" i="1"/>
  <c r="J36" i="1"/>
  <c r="N36" i="1"/>
  <c r="R36" i="1"/>
  <c r="V36" i="1" l="1"/>
  <c r="T36" i="1"/>
  <c r="S36" i="1"/>
</calcChain>
</file>

<file path=xl/sharedStrings.xml><?xml version="1.0" encoding="utf-8"?>
<sst xmlns="http://schemas.openxmlformats.org/spreadsheetml/2006/main" count="238" uniqueCount="85">
  <si>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</si>
  <si>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</si>
  <si>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</si>
  <si>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</si>
  <si>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</si>
  <si>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</si>
  <si>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</si>
  <si>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</si>
  <si>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</si>
  <si>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</si>
  <si>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</si>
  <si>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</si>
  <si>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</si>
  <si>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</si>
  <si>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</si>
  <si>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</si>
  <si>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</si>
  <si>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</si>
  <si>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</si>
  <si>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</si>
  <si>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</si>
  <si>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</si>
  <si>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</si>
  <si>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</si>
  <si>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</si>
  <si>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</si>
  <si>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</si>
  <si>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</si>
  <si>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</si>
  <si>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</si>
  <si>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</si>
  <si>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</si>
  <si>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</si>
  <si>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</si>
  <si>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</si>
  <si>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</si>
  <si>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</si>
  <si>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</si>
  <si>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</si>
  <si>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</si>
  <si>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</si>
  <si>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</si>
  <si>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</si>
  <si>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</si>
  <si>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</si>
  <si>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</si>
  <si>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</si>
  <si>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</si>
  <si>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</si>
  <si>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</si>
  <si>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</si>
  <si>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</si>
  <si>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</si>
  <si>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</si>
  <si>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</si>
  <si>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</si>
  <si>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</si>
  <si>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</si>
  <si>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</si>
  <si>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</si>
  <si>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</si>
  <si>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</si>
  <si>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</si>
  <si>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</si>
  <si>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</si>
  <si>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</si>
  <si>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>OBLIG/ APR</t>
  </si>
  <si>
    <t>PAGO/ APR</t>
  </si>
  <si>
    <t>MINISTERIO DE COMERCIO INDUSTRIA Y TURISMO</t>
  </si>
  <si>
    <t>EJECUCIÓN PRESUPUESTAL ACUMULADA CON CORTE AL 31 DE DICIEMBRE DE 2019</t>
  </si>
  <si>
    <t>GENERADO : ENERO 21 DE 2020</t>
  </si>
  <si>
    <t xml:space="preserve">VICEMINISTERIO DE COMERCIO EXTERIOR </t>
  </si>
  <si>
    <t xml:space="preserve">VICEMINISTERIO  DE DESARROLLO EMPRESARIAL </t>
  </si>
  <si>
    <t xml:space="preserve">SECRETARIAL GENERAL </t>
  </si>
  <si>
    <t>VICEMINISTERIO DE TURISMO</t>
  </si>
  <si>
    <t>COMP/    APR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</si>
  <si>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</si>
  <si>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</si>
  <si>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</si>
  <si>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</si>
  <si>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</si>
  <si>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</si>
  <si>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</si>
  <si>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7:Resolución No.0042 del 20 de diciembre de 2019 " Por la cual se establece el Catálogo de  Clasificación Presupuestal y se dictan otras disposiciones para su administración.</t>
  </si>
  <si>
    <t xml:space="preserve">Nota 8: Decreto No.2412 del 31 de diciembre de 2019 " Por el cual se reducen unas apropiaciones en el Presupuesto General de la Nación de la vigencia fiscal de 2019 y se dictan otras disposiciones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</si>
</sst>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8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10" fillId="4" borderId="1" xfId="0" applyNumberFormat="1" applyFont="1" applyFill="1" applyBorder="1" applyAlignment="1">
      <alignment horizontal="center" vertical="center" wrapText="1" readingOrder="1"/>
    </xf>
    <xf numFmtId="0" fontId="10" fillId="4" borderId="1" xfId="0" applyNumberFormat="1" applyFont="1" applyFill="1" applyBorder="1" applyAlignment="1">
      <alignment horizontal="left" vertical="center" wrapText="1" readingOrder="1"/>
    </xf>
    <xf numFmtId="164" fontId="10" fillId="4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0" fontId="7" fillId="4" borderId="1" xfId="0" applyNumberFormat="1" applyFont="1" applyFill="1" applyBorder="1" applyAlignment="1">
      <alignment horizontal="right" vertical="center" wrapText="1"/>
    </xf>
    <xf numFmtId="0" fontId="10" fillId="4" borderId="2" xfId="0" applyNumberFormat="1" applyFont="1" applyFill="1" applyBorder="1" applyAlignment="1">
      <alignment horizontal="center" vertical="center" wrapText="1" readingOrder="1"/>
    </xf>
    <xf numFmtId="0" fontId="10" fillId="4" borderId="2" xfId="0" applyNumberFormat="1" applyFont="1" applyFill="1" applyBorder="1" applyAlignment="1">
      <alignment horizontal="left" vertical="center" wrapText="1" readingOrder="1"/>
    </xf>
    <xf numFmtId="164" fontId="10" fillId="4" borderId="2" xfId="0" applyNumberFormat="1" applyFont="1" applyFill="1" applyBorder="1" applyAlignment="1">
      <alignment horizontal="right" vertical="center" wrapText="1" readingOrder="1"/>
    </xf>
    <xf numFmtId="165" fontId="7" fillId="4" borderId="2" xfId="0" applyNumberFormat="1" applyFont="1" applyFill="1" applyBorder="1" applyAlignment="1">
      <alignment horizontal="right" vertical="center" wrapText="1"/>
    </xf>
    <xf numFmtId="10" fontId="7" fillId="4" borderId="2" xfId="0" applyNumberFormat="1" applyFont="1" applyFill="1" applyBorder="1" applyAlignment="1">
      <alignment horizontal="right" vertical="center" wrapText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left" vertical="center" wrapText="1" readingOrder="1"/>
    </xf>
    <xf numFmtId="164" fontId="10" fillId="3" borderId="0" xfId="0" applyNumberFormat="1" applyFont="1" applyFill="1" applyBorder="1" applyAlignment="1">
      <alignment horizontal="right" vertical="center" wrapText="1" readingOrder="1"/>
    </xf>
    <xf numFmtId="165" fontId="7" fillId="3" borderId="0" xfId="0" applyNumberFormat="1" applyFont="1" applyFill="1" applyBorder="1" applyAlignment="1">
      <alignment horizontal="right" vertical="center" wrapText="1"/>
    </xf>
    <xf numFmtId="10" fontId="7" fillId="3" borderId="0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6"/>
  <sheetViews>
    <sheetView showGridLines="0" tabSelected="1" topLeftCell="A31" workbookViewId="0">
      <selection activeCell="I7" sqref="I7"/>
    </sheetView>
  </sheetViews>
  <sheetFormatPr baseColWidth="10" defaultRowHeight="15" x14ac:dyDescent="0.25"/>
  <cols>
    <col min="1" max="4" width="5.42578125" customWidth="1"/>
    <col min="5" max="5" width="5.140625" customWidth="1"/>
    <col min="6" max="6" width="6.85546875" customWidth="1"/>
    <col min="7" max="7" width="4.5703125" customWidth="1"/>
    <col min="8" max="8" width="4.42578125" customWidth="1"/>
    <col min="9" max="9" width="27.5703125" customWidth="1"/>
    <col min="10" max="10" width="16" customWidth="1"/>
    <col min="11" max="11" width="15.7109375" customWidth="1"/>
    <col min="12" max="12" width="15.42578125" customWidth="1"/>
    <col min="13" max="13" width="16.28515625" customWidth="1"/>
    <col min="14" max="14" width="16.5703125" customWidth="1"/>
    <col min="15" max="15" width="16.140625" customWidth="1"/>
    <col min="16" max="16" width="17.42578125" customWidth="1"/>
    <col min="17" max="17" width="16.42578125" customWidth="1"/>
    <col min="18" max="18" width="16" customWidth="1"/>
    <col min="19" max="19" width="14.5703125" customWidth="1"/>
    <col min="20" max="20" width="8.28515625" customWidth="1"/>
    <col min="21" max="22" width="7.28515625" customWidth="1"/>
  </cols>
  <sheetData>
    <row r="3" spans="1:27" ht="15.75" x14ac:dyDescent="0.25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7" ht="15.75" x14ac:dyDescent="0.25">
      <c r="A4" s="34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7" ht="15.75" x14ac:dyDescent="0.25">
      <c r="A5" s="34" t="s">
        <v>64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7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 t="s">
        <v>70</v>
      </c>
      <c r="T6" s="7"/>
      <c r="U6" s="7"/>
      <c r="V6" s="7"/>
    </row>
    <row r="7" spans="1:27" ht="55.5" customHeight="1" thickTop="1" thickBot="1" x14ac:dyDescent="0.3">
      <c r="A7" s="32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11</v>
      </c>
      <c r="L7" s="32" t="s">
        <v>12</v>
      </c>
      <c r="M7" s="32" t="s">
        <v>13</v>
      </c>
      <c r="N7" s="32" t="s">
        <v>14</v>
      </c>
      <c r="O7" s="32" t="s">
        <v>15</v>
      </c>
      <c r="P7" s="32" t="s">
        <v>16</v>
      </c>
      <c r="Q7" s="32" t="s">
        <v>17</v>
      </c>
      <c r="R7" s="32" t="s">
        <v>18</v>
      </c>
      <c r="S7" s="33" t="s">
        <v>65</v>
      </c>
      <c r="T7" s="33" t="s">
        <v>75</v>
      </c>
      <c r="U7" s="33" t="s">
        <v>66</v>
      </c>
      <c r="V7" s="33" t="s">
        <v>67</v>
      </c>
    </row>
    <row r="8" spans="1:27" ht="61.5" customHeight="1" thickTop="1" thickBot="1" x14ac:dyDescent="0.3">
      <c r="A8" s="3" t="s">
        <v>24</v>
      </c>
      <c r="B8" s="3" t="s">
        <v>25</v>
      </c>
      <c r="C8" s="3" t="s">
        <v>26</v>
      </c>
      <c r="D8" s="3" t="s">
        <v>27</v>
      </c>
      <c r="E8" s="3"/>
      <c r="F8" s="3" t="s">
        <v>19</v>
      </c>
      <c r="G8" s="3" t="s">
        <v>33</v>
      </c>
      <c r="H8" s="3" t="s">
        <v>23</v>
      </c>
      <c r="I8" s="4" t="s">
        <v>63</v>
      </c>
      <c r="J8" s="5">
        <v>5200000000</v>
      </c>
      <c r="K8" s="5">
        <v>0</v>
      </c>
      <c r="L8" s="5">
        <v>0</v>
      </c>
      <c r="M8" s="5">
        <v>5200000000</v>
      </c>
      <c r="N8" s="5">
        <v>4990129810.0299997</v>
      </c>
      <c r="O8" s="5">
        <v>209870189.97</v>
      </c>
      <c r="P8" s="5">
        <v>4990129810.0299997</v>
      </c>
      <c r="Q8" s="5">
        <v>4990129810.0299997</v>
      </c>
      <c r="R8" s="5">
        <v>4990129810.0299997</v>
      </c>
      <c r="S8" s="18">
        <f>+M8-P8</f>
        <v>209870189.97000027</v>
      </c>
      <c r="T8" s="19">
        <f>+P8/M8</f>
        <v>0.95964034808269227</v>
      </c>
      <c r="U8" s="19">
        <f>+Q8/M8</f>
        <v>0.95964034808269227</v>
      </c>
      <c r="V8" s="19">
        <f>+R8/M8</f>
        <v>0.95964034808269227</v>
      </c>
      <c r="W8" s="2"/>
      <c r="X8" s="2"/>
      <c r="Y8" s="2"/>
      <c r="Z8" s="2"/>
      <c r="AA8" s="2"/>
    </row>
    <row r="9" spans="1:27" ht="78.75" customHeight="1" thickTop="1" thickBot="1" x14ac:dyDescent="0.3">
      <c r="A9" s="3" t="s">
        <v>24</v>
      </c>
      <c r="B9" s="3" t="s">
        <v>25</v>
      </c>
      <c r="C9" s="3" t="s">
        <v>26</v>
      </c>
      <c r="D9" s="3" t="s">
        <v>27</v>
      </c>
      <c r="E9" s="3"/>
      <c r="F9" s="3" t="s">
        <v>19</v>
      </c>
      <c r="G9" s="3" t="s">
        <v>22</v>
      </c>
      <c r="H9" s="3" t="s">
        <v>21</v>
      </c>
      <c r="I9" s="4" t="s">
        <v>28</v>
      </c>
      <c r="J9" s="5">
        <v>4216383673</v>
      </c>
      <c r="K9" s="5">
        <v>0</v>
      </c>
      <c r="L9" s="5">
        <v>0</v>
      </c>
      <c r="M9" s="5">
        <v>4216383673</v>
      </c>
      <c r="N9" s="5">
        <v>3504111167.5</v>
      </c>
      <c r="O9" s="5">
        <v>712272505.5</v>
      </c>
      <c r="P9" s="5">
        <v>3504111167.5</v>
      </c>
      <c r="Q9" s="5">
        <v>2504111167.5</v>
      </c>
      <c r="R9" s="5">
        <v>2504111167.5</v>
      </c>
      <c r="S9" s="18">
        <f t="shared" ref="S9:S36" si="0">+M9-P9</f>
        <v>712272505.5</v>
      </c>
      <c r="T9" s="19">
        <f t="shared" ref="T9:T36" si="1">+P9/M9</f>
        <v>0.83107028184813858</v>
      </c>
      <c r="U9" s="19">
        <f t="shared" ref="U9:U36" si="2">+Q9/M9</f>
        <v>0.59390021442671492</v>
      </c>
      <c r="V9" s="19">
        <f t="shared" ref="V9:V36" si="3">+R9/M9</f>
        <v>0.59390021442671492</v>
      </c>
      <c r="W9" s="2"/>
      <c r="X9" s="2"/>
      <c r="Y9" s="2"/>
      <c r="Z9" s="2"/>
      <c r="AA9" s="2"/>
    </row>
    <row r="10" spans="1:27" ht="47.25" customHeight="1" thickTop="1" thickBot="1" x14ac:dyDescent="0.3">
      <c r="A10" s="15" t="s">
        <v>24</v>
      </c>
      <c r="B10" s="15"/>
      <c r="C10" s="15"/>
      <c r="D10" s="15"/>
      <c r="E10" s="15"/>
      <c r="F10" s="15"/>
      <c r="G10" s="15"/>
      <c r="H10" s="15"/>
      <c r="I10" s="16" t="s">
        <v>71</v>
      </c>
      <c r="J10" s="17">
        <f>+J8+J9</f>
        <v>9416383673</v>
      </c>
      <c r="K10" s="17">
        <f t="shared" ref="K10:R10" si="4">+K8+K9</f>
        <v>0</v>
      </c>
      <c r="L10" s="17">
        <f t="shared" si="4"/>
        <v>0</v>
      </c>
      <c r="M10" s="17">
        <f t="shared" si="4"/>
        <v>9416383673</v>
      </c>
      <c r="N10" s="17">
        <f t="shared" si="4"/>
        <v>8494240977.5299997</v>
      </c>
      <c r="O10" s="17">
        <f t="shared" si="4"/>
        <v>922142695.47000003</v>
      </c>
      <c r="P10" s="17">
        <f t="shared" si="4"/>
        <v>8494240977.5299997</v>
      </c>
      <c r="Q10" s="17">
        <f t="shared" si="4"/>
        <v>7494240977.5299997</v>
      </c>
      <c r="R10" s="17">
        <f t="shared" si="4"/>
        <v>7494240977.5299997</v>
      </c>
      <c r="S10" s="20">
        <f t="shared" si="0"/>
        <v>922142695.47000027</v>
      </c>
      <c r="T10" s="21">
        <f t="shared" si="1"/>
        <v>0.90207039905201614</v>
      </c>
      <c r="U10" s="21">
        <f t="shared" si="2"/>
        <v>0.79587251728267594</v>
      </c>
      <c r="V10" s="21">
        <f t="shared" si="3"/>
        <v>0.79587251728267594</v>
      </c>
      <c r="W10" s="2"/>
      <c r="X10" s="2"/>
      <c r="Y10" s="2"/>
      <c r="Z10" s="2"/>
      <c r="AA10" s="2"/>
    </row>
    <row r="11" spans="1:27" ht="61.5" customHeight="1" thickTop="1" thickBot="1" x14ac:dyDescent="0.3">
      <c r="A11" s="3" t="s">
        <v>24</v>
      </c>
      <c r="B11" s="3" t="s">
        <v>29</v>
      </c>
      <c r="C11" s="3" t="s">
        <v>26</v>
      </c>
      <c r="D11" s="3" t="s">
        <v>30</v>
      </c>
      <c r="E11" s="3" t="s">
        <v>0</v>
      </c>
      <c r="F11" s="3" t="s">
        <v>19</v>
      </c>
      <c r="G11" s="3" t="s">
        <v>31</v>
      </c>
      <c r="H11" s="3" t="s">
        <v>21</v>
      </c>
      <c r="I11" s="4" t="s">
        <v>32</v>
      </c>
      <c r="J11" s="5">
        <v>0</v>
      </c>
      <c r="K11" s="5">
        <v>24659180000</v>
      </c>
      <c r="L11" s="5">
        <v>0</v>
      </c>
      <c r="M11" s="5">
        <v>24659180000</v>
      </c>
      <c r="N11" s="5">
        <v>24659180000</v>
      </c>
      <c r="O11" s="5">
        <v>0</v>
      </c>
      <c r="P11" s="5">
        <v>24659180000</v>
      </c>
      <c r="Q11" s="5">
        <v>24361724000</v>
      </c>
      <c r="R11" s="5">
        <v>24361724000</v>
      </c>
      <c r="S11" s="18">
        <f t="shared" si="0"/>
        <v>0</v>
      </c>
      <c r="T11" s="19">
        <f t="shared" si="1"/>
        <v>1</v>
      </c>
      <c r="U11" s="19">
        <f t="shared" si="2"/>
        <v>0.98793731178409017</v>
      </c>
      <c r="V11" s="19">
        <f t="shared" si="3"/>
        <v>0.98793731178409017</v>
      </c>
      <c r="W11" s="2"/>
      <c r="X11" s="2"/>
      <c r="Y11" s="2"/>
      <c r="Z11" s="2"/>
      <c r="AA11" s="2"/>
    </row>
    <row r="12" spans="1:27" ht="69.75" customHeight="1" thickTop="1" thickBot="1" x14ac:dyDescent="0.3">
      <c r="A12" s="3" t="s">
        <v>24</v>
      </c>
      <c r="B12" s="3" t="s">
        <v>29</v>
      </c>
      <c r="C12" s="3" t="s">
        <v>26</v>
      </c>
      <c r="D12" s="3" t="s">
        <v>35</v>
      </c>
      <c r="E12" s="3"/>
      <c r="F12" s="3" t="s">
        <v>19</v>
      </c>
      <c r="G12" s="3" t="s">
        <v>20</v>
      </c>
      <c r="H12" s="3" t="s">
        <v>21</v>
      </c>
      <c r="I12" s="4" t="s">
        <v>36</v>
      </c>
      <c r="J12" s="5">
        <v>1239000000</v>
      </c>
      <c r="K12" s="5">
        <v>0</v>
      </c>
      <c r="L12" s="5">
        <v>148000000</v>
      </c>
      <c r="M12" s="5">
        <v>1091000000</v>
      </c>
      <c r="N12" s="5">
        <v>1090999922</v>
      </c>
      <c r="O12" s="5">
        <v>78</v>
      </c>
      <c r="P12" s="5">
        <v>1090999922</v>
      </c>
      <c r="Q12" s="5">
        <v>1061774922</v>
      </c>
      <c r="R12" s="5">
        <v>1061774922</v>
      </c>
      <c r="S12" s="18">
        <f t="shared" si="0"/>
        <v>78</v>
      </c>
      <c r="T12" s="19">
        <f t="shared" si="1"/>
        <v>0.99999992850595787</v>
      </c>
      <c r="U12" s="19">
        <f t="shared" si="2"/>
        <v>0.97321257745187906</v>
      </c>
      <c r="V12" s="19">
        <f t="shared" si="3"/>
        <v>0.97321257745187906</v>
      </c>
      <c r="W12" s="2"/>
      <c r="X12" s="2"/>
      <c r="Y12" s="2"/>
      <c r="Z12" s="2"/>
      <c r="AA12" s="2"/>
    </row>
    <row r="13" spans="1:27" ht="57.75" thickTop="1" thickBot="1" x14ac:dyDescent="0.3">
      <c r="A13" s="3" t="s">
        <v>24</v>
      </c>
      <c r="B13" s="3" t="s">
        <v>29</v>
      </c>
      <c r="C13" s="3" t="s">
        <v>26</v>
      </c>
      <c r="D13" s="3" t="s">
        <v>35</v>
      </c>
      <c r="E13" s="3"/>
      <c r="F13" s="3" t="s">
        <v>19</v>
      </c>
      <c r="G13" s="3" t="s">
        <v>22</v>
      </c>
      <c r="H13" s="3" t="s">
        <v>21</v>
      </c>
      <c r="I13" s="4" t="s">
        <v>36</v>
      </c>
      <c r="J13" s="5">
        <v>4800000000</v>
      </c>
      <c r="K13" s="5">
        <v>0</v>
      </c>
      <c r="L13" s="5">
        <v>28000000</v>
      </c>
      <c r="M13" s="5">
        <v>4772000000</v>
      </c>
      <c r="N13" s="5">
        <v>4634119898.1400003</v>
      </c>
      <c r="O13" s="5">
        <v>137880101.86000001</v>
      </c>
      <c r="P13" s="5">
        <v>4634119898.1400003</v>
      </c>
      <c r="Q13" s="5">
        <v>4606353862.6400003</v>
      </c>
      <c r="R13" s="5">
        <v>4606353862.6400003</v>
      </c>
      <c r="S13" s="18">
        <f t="shared" si="0"/>
        <v>137880101.85999966</v>
      </c>
      <c r="T13" s="19">
        <f t="shared" si="1"/>
        <v>0.97110643297150046</v>
      </c>
      <c r="U13" s="19">
        <f t="shared" si="2"/>
        <v>0.96528790080469407</v>
      </c>
      <c r="V13" s="19">
        <f t="shared" si="3"/>
        <v>0.96528790080469407</v>
      </c>
      <c r="W13" s="2"/>
      <c r="X13" s="2"/>
      <c r="Y13" s="2"/>
      <c r="Z13" s="2"/>
      <c r="AA13" s="2"/>
    </row>
    <row r="14" spans="1:27" ht="69" thickTop="1" thickBot="1" x14ac:dyDescent="0.3">
      <c r="A14" s="3" t="s">
        <v>24</v>
      </c>
      <c r="B14" s="3" t="s">
        <v>29</v>
      </c>
      <c r="C14" s="3" t="s">
        <v>26</v>
      </c>
      <c r="D14" s="3" t="s">
        <v>37</v>
      </c>
      <c r="E14" s="3"/>
      <c r="F14" s="3" t="s">
        <v>19</v>
      </c>
      <c r="G14" s="3" t="s">
        <v>20</v>
      </c>
      <c r="H14" s="3" t="s">
        <v>21</v>
      </c>
      <c r="I14" s="4" t="s">
        <v>38</v>
      </c>
      <c r="J14" s="5">
        <v>1000000000</v>
      </c>
      <c r="K14" s="5">
        <v>0</v>
      </c>
      <c r="L14" s="5">
        <v>0</v>
      </c>
      <c r="M14" s="5">
        <v>1000000000</v>
      </c>
      <c r="N14" s="5">
        <v>1000000000</v>
      </c>
      <c r="O14" s="5">
        <v>0</v>
      </c>
      <c r="P14" s="5">
        <v>1000000000</v>
      </c>
      <c r="Q14" s="5">
        <v>1000000000</v>
      </c>
      <c r="R14" s="5">
        <v>1000000000</v>
      </c>
      <c r="S14" s="18">
        <f t="shared" si="0"/>
        <v>0</v>
      </c>
      <c r="T14" s="19">
        <f t="shared" si="1"/>
        <v>1</v>
      </c>
      <c r="U14" s="19">
        <f t="shared" si="2"/>
        <v>1</v>
      </c>
      <c r="V14" s="19">
        <f t="shared" si="3"/>
        <v>1</v>
      </c>
      <c r="W14" s="2"/>
      <c r="X14" s="2"/>
      <c r="Y14" s="2"/>
      <c r="Z14" s="2"/>
      <c r="AA14" s="2"/>
    </row>
    <row r="15" spans="1:27" ht="69" thickTop="1" thickBot="1" x14ac:dyDescent="0.3">
      <c r="A15" s="3" t="s">
        <v>24</v>
      </c>
      <c r="B15" s="3" t="s">
        <v>29</v>
      </c>
      <c r="C15" s="3" t="s">
        <v>26</v>
      </c>
      <c r="D15" s="3" t="s">
        <v>37</v>
      </c>
      <c r="E15" s="3"/>
      <c r="F15" s="3" t="s">
        <v>19</v>
      </c>
      <c r="G15" s="3" t="s">
        <v>22</v>
      </c>
      <c r="H15" s="3" t="s">
        <v>21</v>
      </c>
      <c r="I15" s="4" t="s">
        <v>38</v>
      </c>
      <c r="J15" s="5">
        <v>19000000000</v>
      </c>
      <c r="K15" s="5">
        <v>0</v>
      </c>
      <c r="L15" s="5">
        <v>0</v>
      </c>
      <c r="M15" s="5">
        <v>19000000000</v>
      </c>
      <c r="N15" s="5">
        <v>19000000000</v>
      </c>
      <c r="O15" s="5">
        <v>0</v>
      </c>
      <c r="P15" s="5">
        <v>19000000000</v>
      </c>
      <c r="Q15" s="5">
        <v>10055844664</v>
      </c>
      <c r="R15" s="5">
        <v>10055844664</v>
      </c>
      <c r="S15" s="18">
        <f t="shared" si="0"/>
        <v>0</v>
      </c>
      <c r="T15" s="19">
        <f t="shared" si="1"/>
        <v>1</v>
      </c>
      <c r="U15" s="19">
        <f t="shared" si="2"/>
        <v>0.52925498231578949</v>
      </c>
      <c r="V15" s="19">
        <f t="shared" si="3"/>
        <v>0.52925498231578949</v>
      </c>
      <c r="W15" s="2"/>
      <c r="X15" s="2"/>
      <c r="Y15" s="2"/>
      <c r="Z15" s="2"/>
      <c r="AA15" s="2"/>
    </row>
    <row r="16" spans="1:27" ht="57.75" thickTop="1" thickBot="1" x14ac:dyDescent="0.3">
      <c r="A16" s="3" t="s">
        <v>24</v>
      </c>
      <c r="B16" s="3" t="s">
        <v>29</v>
      </c>
      <c r="C16" s="3" t="s">
        <v>26</v>
      </c>
      <c r="D16" s="3" t="s">
        <v>39</v>
      </c>
      <c r="E16" s="3"/>
      <c r="F16" s="3" t="s">
        <v>19</v>
      </c>
      <c r="G16" s="3" t="s">
        <v>20</v>
      </c>
      <c r="H16" s="3" t="s">
        <v>21</v>
      </c>
      <c r="I16" s="4" t="s">
        <v>40</v>
      </c>
      <c r="J16" s="5">
        <v>1000000000</v>
      </c>
      <c r="K16" s="5">
        <v>0</v>
      </c>
      <c r="L16" s="5">
        <v>0</v>
      </c>
      <c r="M16" s="5">
        <v>1000000000</v>
      </c>
      <c r="N16" s="5">
        <v>1000000000</v>
      </c>
      <c r="O16" s="5">
        <v>0</v>
      </c>
      <c r="P16" s="5">
        <v>1000000000</v>
      </c>
      <c r="Q16" s="5">
        <v>1000000000</v>
      </c>
      <c r="R16" s="5">
        <v>1000000000</v>
      </c>
      <c r="S16" s="18">
        <f t="shared" si="0"/>
        <v>0</v>
      </c>
      <c r="T16" s="19">
        <f t="shared" si="1"/>
        <v>1</v>
      </c>
      <c r="U16" s="19">
        <f t="shared" si="2"/>
        <v>1</v>
      </c>
      <c r="V16" s="19">
        <f t="shared" si="3"/>
        <v>1</v>
      </c>
      <c r="W16" s="2"/>
      <c r="X16" s="2"/>
      <c r="Y16" s="2"/>
      <c r="Z16" s="2"/>
      <c r="AA16" s="2"/>
    </row>
    <row r="17" spans="1:27" ht="46.5" thickTop="1" thickBot="1" x14ac:dyDescent="0.3">
      <c r="A17" s="3" t="s">
        <v>24</v>
      </c>
      <c r="B17" s="3" t="s">
        <v>29</v>
      </c>
      <c r="C17" s="3" t="s">
        <v>26</v>
      </c>
      <c r="D17" s="3" t="s">
        <v>41</v>
      </c>
      <c r="E17" s="3"/>
      <c r="F17" s="3" t="s">
        <v>19</v>
      </c>
      <c r="G17" s="3" t="s">
        <v>20</v>
      </c>
      <c r="H17" s="3" t="s">
        <v>21</v>
      </c>
      <c r="I17" s="4" t="s">
        <v>42</v>
      </c>
      <c r="J17" s="5">
        <v>1000000000</v>
      </c>
      <c r="K17" s="5">
        <v>0</v>
      </c>
      <c r="L17" s="5">
        <v>0</v>
      </c>
      <c r="M17" s="5">
        <v>1000000000</v>
      </c>
      <c r="N17" s="5">
        <v>994135910</v>
      </c>
      <c r="O17" s="5">
        <v>5864090</v>
      </c>
      <c r="P17" s="5">
        <v>994135910</v>
      </c>
      <c r="Q17" s="5">
        <v>994135910</v>
      </c>
      <c r="R17" s="5">
        <v>994135910</v>
      </c>
      <c r="S17" s="18">
        <f t="shared" si="0"/>
        <v>5864090</v>
      </c>
      <c r="T17" s="19">
        <f t="shared" si="1"/>
        <v>0.99413591000000001</v>
      </c>
      <c r="U17" s="19">
        <f t="shared" si="2"/>
        <v>0.99413591000000001</v>
      </c>
      <c r="V17" s="19">
        <f t="shared" si="3"/>
        <v>0.99413591000000001</v>
      </c>
      <c r="W17" s="2"/>
      <c r="X17" s="2"/>
      <c r="Y17" s="2"/>
      <c r="Z17" s="2"/>
      <c r="AA17" s="2"/>
    </row>
    <row r="18" spans="1:27" ht="46.5" thickTop="1" thickBot="1" x14ac:dyDescent="0.3">
      <c r="A18" s="3" t="s">
        <v>24</v>
      </c>
      <c r="B18" s="3" t="s">
        <v>29</v>
      </c>
      <c r="C18" s="3" t="s">
        <v>26</v>
      </c>
      <c r="D18" s="3" t="s">
        <v>41</v>
      </c>
      <c r="E18" s="3"/>
      <c r="F18" s="3" t="s">
        <v>19</v>
      </c>
      <c r="G18" s="3" t="s">
        <v>22</v>
      </c>
      <c r="H18" s="3" t="s">
        <v>21</v>
      </c>
      <c r="I18" s="4" t="s">
        <v>42</v>
      </c>
      <c r="J18" s="5">
        <v>6200000000</v>
      </c>
      <c r="K18" s="5">
        <v>1400000000</v>
      </c>
      <c r="L18" s="5">
        <v>0</v>
      </c>
      <c r="M18" s="5">
        <v>7600000000</v>
      </c>
      <c r="N18" s="5">
        <v>7404498404.25</v>
      </c>
      <c r="O18" s="5">
        <v>195501595.75</v>
      </c>
      <c r="P18" s="5">
        <v>7404498404.25</v>
      </c>
      <c r="Q18" s="5">
        <v>7404339244.25</v>
      </c>
      <c r="R18" s="5">
        <v>7404339244.25</v>
      </c>
      <c r="S18" s="18">
        <f t="shared" si="0"/>
        <v>195501595.75</v>
      </c>
      <c r="T18" s="19">
        <f t="shared" si="1"/>
        <v>0.97427610582236845</v>
      </c>
      <c r="U18" s="19">
        <f t="shared" si="2"/>
        <v>0.9742551637171053</v>
      </c>
      <c r="V18" s="19">
        <f t="shared" si="3"/>
        <v>0.9742551637171053</v>
      </c>
      <c r="W18" s="2"/>
      <c r="X18" s="2"/>
      <c r="Y18" s="2"/>
      <c r="Z18" s="2"/>
      <c r="AA18" s="2"/>
    </row>
    <row r="19" spans="1:27" ht="57.75" thickTop="1" thickBot="1" x14ac:dyDescent="0.3">
      <c r="A19" s="3" t="s">
        <v>24</v>
      </c>
      <c r="B19" s="3" t="s">
        <v>29</v>
      </c>
      <c r="C19" s="3" t="s">
        <v>26</v>
      </c>
      <c r="D19" s="3" t="s">
        <v>43</v>
      </c>
      <c r="E19" s="3"/>
      <c r="F19" s="3" t="s">
        <v>19</v>
      </c>
      <c r="G19" s="3" t="s">
        <v>22</v>
      </c>
      <c r="H19" s="3" t="s">
        <v>21</v>
      </c>
      <c r="I19" s="4" t="s">
        <v>44</v>
      </c>
      <c r="J19" s="5">
        <v>14973355723</v>
      </c>
      <c r="K19" s="5">
        <v>0</v>
      </c>
      <c r="L19" s="5">
        <v>0</v>
      </c>
      <c r="M19" s="5">
        <v>14973355723</v>
      </c>
      <c r="N19" s="5">
        <v>14870803208.379999</v>
      </c>
      <c r="O19" s="5">
        <v>102552514.62</v>
      </c>
      <c r="P19" s="5">
        <v>14870803208.379999</v>
      </c>
      <c r="Q19" s="5">
        <v>13186579042.879999</v>
      </c>
      <c r="R19" s="5">
        <v>13186579042.879999</v>
      </c>
      <c r="S19" s="18">
        <f t="shared" si="0"/>
        <v>102552514.62000084</v>
      </c>
      <c r="T19" s="19">
        <f t="shared" si="1"/>
        <v>0.99315099991497069</v>
      </c>
      <c r="U19" s="19">
        <f t="shared" si="2"/>
        <v>0.88066958982511845</v>
      </c>
      <c r="V19" s="19">
        <f t="shared" si="3"/>
        <v>0.88066958982511845</v>
      </c>
      <c r="W19" s="2"/>
      <c r="X19" s="2"/>
      <c r="Y19" s="2"/>
      <c r="Z19" s="2"/>
      <c r="AA19" s="2"/>
    </row>
    <row r="20" spans="1:27" ht="57" customHeight="1" thickTop="1" thickBot="1" x14ac:dyDescent="0.3">
      <c r="A20" s="3" t="s">
        <v>24</v>
      </c>
      <c r="B20" s="3" t="s">
        <v>29</v>
      </c>
      <c r="C20" s="3" t="s">
        <v>26</v>
      </c>
      <c r="D20" s="3" t="s">
        <v>47</v>
      </c>
      <c r="E20" s="3"/>
      <c r="F20" s="3" t="s">
        <v>19</v>
      </c>
      <c r="G20" s="3" t="s">
        <v>20</v>
      </c>
      <c r="H20" s="3" t="s">
        <v>21</v>
      </c>
      <c r="I20" s="4" t="s">
        <v>48</v>
      </c>
      <c r="J20" s="5">
        <v>1000000000</v>
      </c>
      <c r="K20" s="5">
        <v>0</v>
      </c>
      <c r="L20" s="5">
        <v>0</v>
      </c>
      <c r="M20" s="5">
        <v>1000000000</v>
      </c>
      <c r="N20" s="5">
        <v>1000000000</v>
      </c>
      <c r="O20" s="5">
        <v>0</v>
      </c>
      <c r="P20" s="5">
        <v>1000000000</v>
      </c>
      <c r="Q20" s="5">
        <v>1000000000</v>
      </c>
      <c r="R20" s="5">
        <v>1000000000</v>
      </c>
      <c r="S20" s="18">
        <f t="shared" si="0"/>
        <v>0</v>
      </c>
      <c r="T20" s="19">
        <f t="shared" si="1"/>
        <v>1</v>
      </c>
      <c r="U20" s="19">
        <f t="shared" si="2"/>
        <v>1</v>
      </c>
      <c r="V20" s="19">
        <f t="shared" si="3"/>
        <v>1</v>
      </c>
      <c r="W20" s="2"/>
      <c r="X20" s="2"/>
      <c r="Y20" s="2"/>
      <c r="Z20" s="2"/>
      <c r="AA20" s="2"/>
    </row>
    <row r="21" spans="1:27" ht="56.25" customHeight="1" thickTop="1" thickBot="1" x14ac:dyDescent="0.3">
      <c r="A21" s="3" t="s">
        <v>24</v>
      </c>
      <c r="B21" s="3" t="s">
        <v>29</v>
      </c>
      <c r="C21" s="3" t="s">
        <v>26</v>
      </c>
      <c r="D21" s="3" t="s">
        <v>47</v>
      </c>
      <c r="E21" s="3"/>
      <c r="F21" s="3" t="s">
        <v>19</v>
      </c>
      <c r="G21" s="3" t="s">
        <v>22</v>
      </c>
      <c r="H21" s="3" t="s">
        <v>21</v>
      </c>
      <c r="I21" s="4" t="s">
        <v>48</v>
      </c>
      <c r="J21" s="5">
        <v>2500000000</v>
      </c>
      <c r="K21" s="5">
        <v>0</v>
      </c>
      <c r="L21" s="5">
        <v>1430000000</v>
      </c>
      <c r="M21" s="5">
        <v>1070000000</v>
      </c>
      <c r="N21" s="5">
        <v>1045000000</v>
      </c>
      <c r="O21" s="5">
        <v>25000000</v>
      </c>
      <c r="P21" s="5">
        <v>1045000000</v>
      </c>
      <c r="Q21" s="5">
        <v>1045000000</v>
      </c>
      <c r="R21" s="5">
        <v>1045000000</v>
      </c>
      <c r="S21" s="18">
        <f t="shared" si="0"/>
        <v>25000000</v>
      </c>
      <c r="T21" s="19">
        <f t="shared" si="1"/>
        <v>0.97663551401869164</v>
      </c>
      <c r="U21" s="19">
        <f t="shared" si="2"/>
        <v>0.97663551401869164</v>
      </c>
      <c r="V21" s="19">
        <f t="shared" si="3"/>
        <v>0.97663551401869164</v>
      </c>
      <c r="W21" s="2"/>
      <c r="X21" s="2"/>
      <c r="Y21" s="2"/>
      <c r="Z21" s="2"/>
      <c r="AA21" s="2"/>
    </row>
    <row r="22" spans="1:27" ht="91.5" thickTop="1" thickBot="1" x14ac:dyDescent="0.3">
      <c r="A22" s="3" t="s">
        <v>24</v>
      </c>
      <c r="B22" s="3" t="s">
        <v>29</v>
      </c>
      <c r="C22" s="3" t="s">
        <v>26</v>
      </c>
      <c r="D22" s="3" t="s">
        <v>49</v>
      </c>
      <c r="E22" s="3"/>
      <c r="F22" s="3" t="s">
        <v>19</v>
      </c>
      <c r="G22" s="3" t="s">
        <v>20</v>
      </c>
      <c r="H22" s="3" t="s">
        <v>21</v>
      </c>
      <c r="I22" s="4" t="s">
        <v>50</v>
      </c>
      <c r="J22" s="5">
        <v>1029000000</v>
      </c>
      <c r="K22" s="5">
        <v>0</v>
      </c>
      <c r="L22" s="5">
        <v>33149026</v>
      </c>
      <c r="M22" s="5">
        <v>995850974</v>
      </c>
      <c r="N22" s="5">
        <v>989475422</v>
      </c>
      <c r="O22" s="5">
        <v>6375552</v>
      </c>
      <c r="P22" s="5">
        <v>989475422</v>
      </c>
      <c r="Q22" s="5">
        <v>989475422</v>
      </c>
      <c r="R22" s="5">
        <v>989475422</v>
      </c>
      <c r="S22" s="18">
        <f t="shared" si="0"/>
        <v>6375552</v>
      </c>
      <c r="T22" s="19">
        <f t="shared" si="1"/>
        <v>0.99359788546031991</v>
      </c>
      <c r="U22" s="19">
        <f t="shared" si="2"/>
        <v>0.99359788546031991</v>
      </c>
      <c r="V22" s="19">
        <f t="shared" si="3"/>
        <v>0.99359788546031991</v>
      </c>
      <c r="W22" s="2"/>
      <c r="X22" s="2"/>
      <c r="Y22" s="2"/>
      <c r="Z22" s="2"/>
      <c r="AA22" s="2"/>
    </row>
    <row r="23" spans="1:27" ht="91.5" thickTop="1" thickBot="1" x14ac:dyDescent="0.3">
      <c r="A23" s="3" t="s">
        <v>24</v>
      </c>
      <c r="B23" s="3" t="s">
        <v>29</v>
      </c>
      <c r="C23" s="3" t="s">
        <v>26</v>
      </c>
      <c r="D23" s="3" t="s">
        <v>49</v>
      </c>
      <c r="E23" s="3"/>
      <c r="F23" s="3" t="s">
        <v>19</v>
      </c>
      <c r="G23" s="3" t="s">
        <v>22</v>
      </c>
      <c r="H23" s="3" t="s">
        <v>21</v>
      </c>
      <c r="I23" s="4" t="s">
        <v>50</v>
      </c>
      <c r="J23" s="5">
        <v>3971000000</v>
      </c>
      <c r="K23" s="5">
        <v>0</v>
      </c>
      <c r="L23" s="5">
        <v>0</v>
      </c>
      <c r="M23" s="5">
        <v>3971000000</v>
      </c>
      <c r="N23" s="5">
        <v>3883054140.6900001</v>
      </c>
      <c r="O23" s="5">
        <v>87945859.310000002</v>
      </c>
      <c r="P23" s="5">
        <v>3883054140.6900001</v>
      </c>
      <c r="Q23" s="5">
        <v>3883054140.6900001</v>
      </c>
      <c r="R23" s="5">
        <v>3883054140.6900001</v>
      </c>
      <c r="S23" s="18">
        <f t="shared" si="0"/>
        <v>87945859.309999943</v>
      </c>
      <c r="T23" s="19">
        <f t="shared" si="1"/>
        <v>0.97785296919919418</v>
      </c>
      <c r="U23" s="19">
        <f t="shared" si="2"/>
        <v>0.97785296919919418</v>
      </c>
      <c r="V23" s="19">
        <f t="shared" si="3"/>
        <v>0.97785296919919418</v>
      </c>
      <c r="W23" s="2"/>
      <c r="X23" s="2"/>
      <c r="Y23" s="2"/>
      <c r="Z23" s="2"/>
      <c r="AA23" s="2"/>
    </row>
    <row r="24" spans="1:27" ht="51.75" customHeight="1" thickTop="1" thickBot="1" x14ac:dyDescent="0.3">
      <c r="A24" s="3" t="s">
        <v>24</v>
      </c>
      <c r="B24" s="3" t="s">
        <v>51</v>
      </c>
      <c r="C24" s="3" t="s">
        <v>26</v>
      </c>
      <c r="D24" s="3" t="s">
        <v>52</v>
      </c>
      <c r="E24" s="3"/>
      <c r="F24" s="3" t="s">
        <v>19</v>
      </c>
      <c r="G24" s="3" t="s">
        <v>22</v>
      </c>
      <c r="H24" s="3" t="s">
        <v>21</v>
      </c>
      <c r="I24" s="4" t="s">
        <v>53</v>
      </c>
      <c r="J24" s="5">
        <v>180000000</v>
      </c>
      <c r="K24" s="5">
        <v>0</v>
      </c>
      <c r="L24" s="5">
        <v>39222449</v>
      </c>
      <c r="M24" s="5">
        <v>140777551</v>
      </c>
      <c r="N24" s="5">
        <v>120289464</v>
      </c>
      <c r="O24" s="5">
        <v>20488087</v>
      </c>
      <c r="P24" s="5">
        <v>120289464</v>
      </c>
      <c r="Q24" s="5">
        <v>120289464</v>
      </c>
      <c r="R24" s="5">
        <v>120289464</v>
      </c>
      <c r="S24" s="18">
        <f t="shared" si="0"/>
        <v>20488087</v>
      </c>
      <c r="T24" s="19">
        <f t="shared" si="1"/>
        <v>0.85446481449304368</v>
      </c>
      <c r="U24" s="19">
        <f t="shared" si="2"/>
        <v>0.85446481449304368</v>
      </c>
      <c r="V24" s="19">
        <f t="shared" si="3"/>
        <v>0.85446481449304368</v>
      </c>
      <c r="W24" s="2"/>
      <c r="X24" s="2"/>
      <c r="Y24" s="2"/>
      <c r="Z24" s="2"/>
      <c r="AA24" s="2"/>
    </row>
    <row r="25" spans="1:27" ht="102.75" thickTop="1" thickBot="1" x14ac:dyDescent="0.3">
      <c r="A25" s="3" t="s">
        <v>24</v>
      </c>
      <c r="B25" s="3" t="s">
        <v>51</v>
      </c>
      <c r="C25" s="3" t="s">
        <v>26</v>
      </c>
      <c r="D25" s="3" t="s">
        <v>54</v>
      </c>
      <c r="E25" s="3"/>
      <c r="F25" s="3" t="s">
        <v>19</v>
      </c>
      <c r="G25" s="3" t="s">
        <v>22</v>
      </c>
      <c r="H25" s="3" t="s">
        <v>21</v>
      </c>
      <c r="I25" s="4" t="s">
        <v>55</v>
      </c>
      <c r="J25" s="5">
        <v>300000000</v>
      </c>
      <c r="K25" s="5">
        <v>0</v>
      </c>
      <c r="L25" s="5">
        <v>10000000</v>
      </c>
      <c r="M25" s="5">
        <v>290000000</v>
      </c>
      <c r="N25" s="5">
        <v>264404016</v>
      </c>
      <c r="O25" s="5">
        <v>25595984</v>
      </c>
      <c r="P25" s="5">
        <v>264404016</v>
      </c>
      <c r="Q25" s="5">
        <v>264404016</v>
      </c>
      <c r="R25" s="5">
        <v>264404016</v>
      </c>
      <c r="S25" s="18">
        <f t="shared" si="0"/>
        <v>25595984</v>
      </c>
      <c r="T25" s="19">
        <f t="shared" si="1"/>
        <v>0.9117379862068965</v>
      </c>
      <c r="U25" s="19">
        <f t="shared" si="2"/>
        <v>0.9117379862068965</v>
      </c>
      <c r="V25" s="19">
        <f t="shared" si="3"/>
        <v>0.9117379862068965</v>
      </c>
      <c r="W25" s="2"/>
      <c r="X25" s="2"/>
      <c r="Y25" s="2"/>
      <c r="Z25" s="2"/>
      <c r="AA25" s="2"/>
    </row>
    <row r="26" spans="1:27" ht="69" thickTop="1" thickBot="1" x14ac:dyDescent="0.3">
      <c r="A26" s="3" t="s">
        <v>24</v>
      </c>
      <c r="B26" s="3" t="s">
        <v>51</v>
      </c>
      <c r="C26" s="3" t="s">
        <v>26</v>
      </c>
      <c r="D26" s="3" t="s">
        <v>56</v>
      </c>
      <c r="E26" s="3"/>
      <c r="F26" s="3" t="s">
        <v>19</v>
      </c>
      <c r="G26" s="3" t="s">
        <v>22</v>
      </c>
      <c r="H26" s="3" t="s">
        <v>21</v>
      </c>
      <c r="I26" s="4" t="s">
        <v>57</v>
      </c>
      <c r="J26" s="5">
        <v>140000557</v>
      </c>
      <c r="K26" s="5">
        <v>0</v>
      </c>
      <c r="L26" s="5">
        <v>0</v>
      </c>
      <c r="M26" s="5">
        <v>140000557</v>
      </c>
      <c r="N26" s="5">
        <v>86541399.909999996</v>
      </c>
      <c r="O26" s="5">
        <v>53459157.090000004</v>
      </c>
      <c r="P26" s="5">
        <v>86541399.909999996</v>
      </c>
      <c r="Q26" s="5">
        <v>86541399.909999996</v>
      </c>
      <c r="R26" s="5">
        <v>86541399.909999996</v>
      </c>
      <c r="S26" s="18">
        <f t="shared" si="0"/>
        <v>53459157.090000004</v>
      </c>
      <c r="T26" s="19">
        <f t="shared" si="1"/>
        <v>0.61815039714449138</v>
      </c>
      <c r="U26" s="19">
        <f t="shared" si="2"/>
        <v>0.61815039714449138</v>
      </c>
      <c r="V26" s="19">
        <f t="shared" si="3"/>
        <v>0.61815039714449138</v>
      </c>
      <c r="W26" s="2"/>
      <c r="X26" s="2"/>
      <c r="Y26" s="2"/>
      <c r="Z26" s="2"/>
      <c r="AA26" s="2"/>
    </row>
    <row r="27" spans="1:27" ht="45.75" customHeight="1" thickTop="1" thickBot="1" x14ac:dyDescent="0.3">
      <c r="A27" s="15" t="s">
        <v>24</v>
      </c>
      <c r="B27" s="15"/>
      <c r="C27" s="15"/>
      <c r="D27" s="15"/>
      <c r="E27" s="15"/>
      <c r="F27" s="15"/>
      <c r="G27" s="15"/>
      <c r="H27" s="15"/>
      <c r="I27" s="16" t="s">
        <v>72</v>
      </c>
      <c r="J27" s="17">
        <f>SUM(J11:J26)</f>
        <v>58332356280</v>
      </c>
      <c r="K27" s="17">
        <f t="shared" ref="K27:R27" si="5">SUM(K11:K26)</f>
        <v>26059180000</v>
      </c>
      <c r="L27" s="17">
        <f t="shared" si="5"/>
        <v>1688371475</v>
      </c>
      <c r="M27" s="17">
        <f t="shared" si="5"/>
        <v>82703164805</v>
      </c>
      <c r="N27" s="17">
        <f t="shared" si="5"/>
        <v>82042501785.37001</v>
      </c>
      <c r="O27" s="17">
        <f t="shared" si="5"/>
        <v>660663019.63</v>
      </c>
      <c r="P27" s="17">
        <f t="shared" si="5"/>
        <v>82042501785.37001</v>
      </c>
      <c r="Q27" s="17">
        <f t="shared" si="5"/>
        <v>71059516088.369995</v>
      </c>
      <c r="R27" s="17">
        <f t="shared" si="5"/>
        <v>71059516088.369995</v>
      </c>
      <c r="S27" s="20">
        <f t="shared" si="0"/>
        <v>660663019.62998962</v>
      </c>
      <c r="T27" s="21">
        <f t="shared" si="1"/>
        <v>0.99201163557419214</v>
      </c>
      <c r="U27" s="21">
        <f t="shared" si="2"/>
        <v>0.85921157014869087</v>
      </c>
      <c r="V27" s="21">
        <f t="shared" si="3"/>
        <v>0.85921157014869087</v>
      </c>
      <c r="W27" s="2"/>
      <c r="X27" s="2"/>
      <c r="Y27" s="2"/>
      <c r="Z27" s="2"/>
      <c r="AA27" s="2"/>
    </row>
    <row r="28" spans="1:27" ht="57.75" thickTop="1" thickBot="1" x14ac:dyDescent="0.3">
      <c r="A28" s="3" t="s">
        <v>24</v>
      </c>
      <c r="B28" s="3" t="s">
        <v>58</v>
      </c>
      <c r="C28" s="3" t="s">
        <v>26</v>
      </c>
      <c r="D28" s="3" t="s">
        <v>27</v>
      </c>
      <c r="E28" s="3"/>
      <c r="F28" s="3" t="s">
        <v>19</v>
      </c>
      <c r="G28" s="3" t="s">
        <v>20</v>
      </c>
      <c r="H28" s="3" t="s">
        <v>21</v>
      </c>
      <c r="I28" s="4" t="s">
        <v>59</v>
      </c>
      <c r="J28" s="5">
        <v>380000000</v>
      </c>
      <c r="K28" s="5">
        <v>0</v>
      </c>
      <c r="L28" s="5">
        <v>0</v>
      </c>
      <c r="M28" s="5">
        <v>380000000</v>
      </c>
      <c r="N28" s="5">
        <v>380000000</v>
      </c>
      <c r="O28" s="5">
        <v>0</v>
      </c>
      <c r="P28" s="5">
        <v>380000000</v>
      </c>
      <c r="Q28" s="5">
        <v>380000000</v>
      </c>
      <c r="R28" s="5">
        <v>380000000</v>
      </c>
      <c r="S28" s="18">
        <f t="shared" si="0"/>
        <v>0</v>
      </c>
      <c r="T28" s="19">
        <f t="shared" si="1"/>
        <v>1</v>
      </c>
      <c r="U28" s="19">
        <f t="shared" si="2"/>
        <v>1</v>
      </c>
      <c r="V28" s="19">
        <f t="shared" si="3"/>
        <v>1</v>
      </c>
      <c r="W28" s="2"/>
      <c r="X28" s="2"/>
      <c r="Y28" s="2"/>
      <c r="Z28" s="2"/>
      <c r="AA28" s="2"/>
    </row>
    <row r="29" spans="1:27" ht="66.75" customHeight="1" thickTop="1" thickBot="1" x14ac:dyDescent="0.3">
      <c r="A29" s="3" t="s">
        <v>24</v>
      </c>
      <c r="B29" s="3" t="s">
        <v>58</v>
      </c>
      <c r="C29" s="3" t="s">
        <v>26</v>
      </c>
      <c r="D29" s="3" t="s">
        <v>27</v>
      </c>
      <c r="E29" s="3"/>
      <c r="F29" s="3" t="s">
        <v>19</v>
      </c>
      <c r="G29" s="3" t="s">
        <v>22</v>
      </c>
      <c r="H29" s="3" t="s">
        <v>21</v>
      </c>
      <c r="I29" s="4" t="s">
        <v>59</v>
      </c>
      <c r="J29" s="5">
        <v>1010754503</v>
      </c>
      <c r="K29" s="5">
        <v>0</v>
      </c>
      <c r="L29" s="5">
        <v>0</v>
      </c>
      <c r="M29" s="5">
        <v>1010754503</v>
      </c>
      <c r="N29" s="5">
        <v>947190357.60000002</v>
      </c>
      <c r="O29" s="5">
        <v>63564145.399999999</v>
      </c>
      <c r="P29" s="5">
        <v>947190357.60000002</v>
      </c>
      <c r="Q29" s="5">
        <v>947190357.60000002</v>
      </c>
      <c r="R29" s="5">
        <v>947190357.60000002</v>
      </c>
      <c r="S29" s="18">
        <f t="shared" si="0"/>
        <v>63564145.399999976</v>
      </c>
      <c r="T29" s="19">
        <f t="shared" si="1"/>
        <v>0.93711218182918155</v>
      </c>
      <c r="U29" s="19">
        <f t="shared" si="2"/>
        <v>0.93711218182918155</v>
      </c>
      <c r="V29" s="19">
        <f t="shared" si="3"/>
        <v>0.93711218182918155</v>
      </c>
      <c r="W29" s="2"/>
      <c r="X29" s="2"/>
      <c r="Y29" s="2"/>
      <c r="Z29" s="2"/>
      <c r="AA29" s="2"/>
    </row>
    <row r="30" spans="1:27" ht="57.75" customHeight="1" thickTop="1" thickBot="1" x14ac:dyDescent="0.3">
      <c r="A30" s="3" t="s">
        <v>24</v>
      </c>
      <c r="B30" s="3" t="s">
        <v>58</v>
      </c>
      <c r="C30" s="3" t="s">
        <v>26</v>
      </c>
      <c r="D30" s="3" t="s">
        <v>52</v>
      </c>
      <c r="E30" s="3"/>
      <c r="F30" s="3" t="s">
        <v>19</v>
      </c>
      <c r="G30" s="3" t="s">
        <v>22</v>
      </c>
      <c r="H30" s="3" t="s">
        <v>21</v>
      </c>
      <c r="I30" s="4" t="s">
        <v>62</v>
      </c>
      <c r="J30" s="5">
        <v>2180700116</v>
      </c>
      <c r="K30" s="5">
        <v>0</v>
      </c>
      <c r="L30" s="5">
        <v>4300000</v>
      </c>
      <c r="M30" s="5">
        <v>2176400116</v>
      </c>
      <c r="N30" s="5">
        <v>2176171613</v>
      </c>
      <c r="O30" s="5">
        <v>228503</v>
      </c>
      <c r="P30" s="5">
        <v>2176171613</v>
      </c>
      <c r="Q30" s="5">
        <v>2176171613</v>
      </c>
      <c r="R30" s="5">
        <v>2176171613</v>
      </c>
      <c r="S30" s="18">
        <f t="shared" si="0"/>
        <v>228503</v>
      </c>
      <c r="T30" s="19">
        <f t="shared" si="1"/>
        <v>0.99989500873560877</v>
      </c>
      <c r="U30" s="19">
        <f t="shared" si="2"/>
        <v>0.99989500873560877</v>
      </c>
      <c r="V30" s="19">
        <f t="shared" si="3"/>
        <v>0.99989500873560877</v>
      </c>
      <c r="W30" s="2"/>
      <c r="X30" s="2"/>
      <c r="Y30" s="2"/>
      <c r="Z30" s="2"/>
      <c r="AA30" s="2"/>
    </row>
    <row r="31" spans="1:27" ht="34.5" customHeight="1" thickTop="1" thickBot="1" x14ac:dyDescent="0.3">
      <c r="A31" s="15" t="s">
        <v>24</v>
      </c>
      <c r="B31" s="15"/>
      <c r="C31" s="15"/>
      <c r="D31" s="15"/>
      <c r="E31" s="15"/>
      <c r="F31" s="15"/>
      <c r="G31" s="15"/>
      <c r="H31" s="15"/>
      <c r="I31" s="16" t="s">
        <v>73</v>
      </c>
      <c r="J31" s="17">
        <f>SUM(J28:J30)</f>
        <v>3571454619</v>
      </c>
      <c r="K31" s="17">
        <f t="shared" ref="K31:R31" si="6">SUM(K28:K30)</f>
        <v>0</v>
      </c>
      <c r="L31" s="17">
        <f t="shared" si="6"/>
        <v>4300000</v>
      </c>
      <c r="M31" s="17">
        <f t="shared" si="6"/>
        <v>3567154619</v>
      </c>
      <c r="N31" s="17">
        <f t="shared" si="6"/>
        <v>3503361970.5999999</v>
      </c>
      <c r="O31" s="17">
        <f t="shared" si="6"/>
        <v>63792648.399999999</v>
      </c>
      <c r="P31" s="17">
        <f t="shared" si="6"/>
        <v>3503361970.5999999</v>
      </c>
      <c r="Q31" s="17">
        <f t="shared" si="6"/>
        <v>3503361970.5999999</v>
      </c>
      <c r="R31" s="17">
        <f t="shared" si="6"/>
        <v>3503361970.5999999</v>
      </c>
      <c r="S31" s="20">
        <f t="shared" si="0"/>
        <v>63792648.400000095</v>
      </c>
      <c r="T31" s="21">
        <f t="shared" si="1"/>
        <v>0.98211665733236886</v>
      </c>
      <c r="U31" s="21">
        <f t="shared" si="2"/>
        <v>0.98211665733236886</v>
      </c>
      <c r="V31" s="21">
        <f t="shared" si="3"/>
        <v>0.98211665733236886</v>
      </c>
      <c r="W31" s="2"/>
      <c r="X31" s="2"/>
      <c r="Y31" s="2"/>
      <c r="Z31" s="2"/>
      <c r="AA31" s="2"/>
    </row>
    <row r="32" spans="1:27" ht="55.5" customHeight="1" thickTop="1" thickBot="1" x14ac:dyDescent="0.3">
      <c r="A32" s="3" t="s">
        <v>24</v>
      </c>
      <c r="B32" s="3" t="s">
        <v>29</v>
      </c>
      <c r="C32" s="3" t="s">
        <v>26</v>
      </c>
      <c r="D32" s="3" t="s">
        <v>33</v>
      </c>
      <c r="E32" s="3"/>
      <c r="F32" s="3" t="s">
        <v>19</v>
      </c>
      <c r="G32" s="3" t="s">
        <v>22</v>
      </c>
      <c r="H32" s="3" t="s">
        <v>21</v>
      </c>
      <c r="I32" s="4" t="s">
        <v>34</v>
      </c>
      <c r="J32" s="5">
        <v>9116701608</v>
      </c>
      <c r="K32" s="5">
        <v>0</v>
      </c>
      <c r="L32" s="5">
        <v>0</v>
      </c>
      <c r="M32" s="5">
        <v>9116701608</v>
      </c>
      <c r="N32" s="5">
        <v>8841375725.4799995</v>
      </c>
      <c r="O32" s="5">
        <v>275325882.51999998</v>
      </c>
      <c r="P32" s="5">
        <v>8841375725.4799995</v>
      </c>
      <c r="Q32" s="5">
        <v>8151861188.9799995</v>
      </c>
      <c r="R32" s="5">
        <v>8151861188.9799995</v>
      </c>
      <c r="S32" s="18">
        <f t="shared" si="0"/>
        <v>275325882.52000046</v>
      </c>
      <c r="T32" s="19">
        <f t="shared" si="1"/>
        <v>0.96979983612950549</v>
      </c>
      <c r="U32" s="19">
        <f t="shared" si="2"/>
        <v>0.89416781852623728</v>
      </c>
      <c r="V32" s="19">
        <f t="shared" si="3"/>
        <v>0.89416781852623728</v>
      </c>
      <c r="W32" s="2"/>
      <c r="X32" s="2"/>
      <c r="Y32" s="2"/>
      <c r="Z32" s="2"/>
      <c r="AA32" s="2"/>
    </row>
    <row r="33" spans="1:27" ht="65.25" customHeight="1" thickTop="1" thickBot="1" x14ac:dyDescent="0.3">
      <c r="A33" s="3" t="s">
        <v>24</v>
      </c>
      <c r="B33" s="3" t="s">
        <v>29</v>
      </c>
      <c r="C33" s="3" t="s">
        <v>26</v>
      </c>
      <c r="D33" s="3" t="s">
        <v>45</v>
      </c>
      <c r="E33" s="3"/>
      <c r="F33" s="3" t="s">
        <v>19</v>
      </c>
      <c r="G33" s="3" t="s">
        <v>20</v>
      </c>
      <c r="H33" s="3" t="s">
        <v>21</v>
      </c>
      <c r="I33" s="4" t="s">
        <v>46</v>
      </c>
      <c r="J33" s="5">
        <v>96004000000</v>
      </c>
      <c r="K33" s="5">
        <v>0</v>
      </c>
      <c r="L33" s="5">
        <v>25000000000</v>
      </c>
      <c r="M33" s="5">
        <v>71004000000</v>
      </c>
      <c r="N33" s="5">
        <v>71004000000</v>
      </c>
      <c r="O33" s="5">
        <v>0</v>
      </c>
      <c r="P33" s="5">
        <v>71004000000</v>
      </c>
      <c r="Q33" s="5">
        <v>11004000000</v>
      </c>
      <c r="R33" s="5">
        <v>11004000000</v>
      </c>
      <c r="S33" s="18">
        <f t="shared" si="0"/>
        <v>0</v>
      </c>
      <c r="T33" s="19">
        <f t="shared" si="1"/>
        <v>1</v>
      </c>
      <c r="U33" s="19">
        <f t="shared" si="2"/>
        <v>0.15497718438397837</v>
      </c>
      <c r="V33" s="19">
        <f t="shared" si="3"/>
        <v>0.15497718438397837</v>
      </c>
      <c r="W33" s="2"/>
      <c r="X33" s="2"/>
      <c r="Y33" s="2"/>
      <c r="Z33" s="2"/>
      <c r="AA33" s="2"/>
    </row>
    <row r="34" spans="1:27" ht="69" customHeight="1" thickTop="1" thickBot="1" x14ac:dyDescent="0.3">
      <c r="A34" s="3" t="s">
        <v>24</v>
      </c>
      <c r="B34" s="3" t="s">
        <v>58</v>
      </c>
      <c r="C34" s="3" t="s">
        <v>26</v>
      </c>
      <c r="D34" s="3" t="s">
        <v>60</v>
      </c>
      <c r="E34" s="3"/>
      <c r="F34" s="3" t="s">
        <v>19</v>
      </c>
      <c r="G34" s="3" t="s">
        <v>22</v>
      </c>
      <c r="H34" s="3" t="s">
        <v>21</v>
      </c>
      <c r="I34" s="4" t="s">
        <v>61</v>
      </c>
      <c r="J34" s="5">
        <v>1000000000</v>
      </c>
      <c r="K34" s="5">
        <v>0</v>
      </c>
      <c r="L34" s="5">
        <v>0</v>
      </c>
      <c r="M34" s="5">
        <v>1000000000</v>
      </c>
      <c r="N34" s="5">
        <v>1000000000</v>
      </c>
      <c r="O34" s="5">
        <v>0</v>
      </c>
      <c r="P34" s="5">
        <v>1000000000</v>
      </c>
      <c r="Q34" s="5">
        <v>1000000000</v>
      </c>
      <c r="R34" s="5">
        <v>1000000000</v>
      </c>
      <c r="S34" s="18">
        <f t="shared" si="0"/>
        <v>0</v>
      </c>
      <c r="T34" s="19">
        <f t="shared" si="1"/>
        <v>1</v>
      </c>
      <c r="U34" s="19">
        <f t="shared" si="2"/>
        <v>1</v>
      </c>
      <c r="V34" s="19">
        <f t="shared" si="3"/>
        <v>1</v>
      </c>
      <c r="W34" s="2"/>
      <c r="X34" s="2"/>
      <c r="Y34" s="2"/>
      <c r="Z34" s="2"/>
      <c r="AA34" s="2"/>
    </row>
    <row r="35" spans="1:27" ht="45" customHeight="1" thickTop="1" x14ac:dyDescent="0.25">
      <c r="A35" s="22" t="s">
        <v>24</v>
      </c>
      <c r="B35" s="22"/>
      <c r="C35" s="22"/>
      <c r="D35" s="22"/>
      <c r="E35" s="22"/>
      <c r="F35" s="22"/>
      <c r="G35" s="22"/>
      <c r="H35" s="22"/>
      <c r="I35" s="23" t="s">
        <v>74</v>
      </c>
      <c r="J35" s="24">
        <f>SUM(J32:J34)</f>
        <v>106120701608</v>
      </c>
      <c r="K35" s="24">
        <f t="shared" ref="K35:R35" si="7">SUM(K32:K34)</f>
        <v>0</v>
      </c>
      <c r="L35" s="24">
        <f t="shared" si="7"/>
        <v>25000000000</v>
      </c>
      <c r="M35" s="24">
        <f t="shared" si="7"/>
        <v>81120701608</v>
      </c>
      <c r="N35" s="24">
        <f t="shared" si="7"/>
        <v>80845375725.479996</v>
      </c>
      <c r="O35" s="24">
        <f t="shared" si="7"/>
        <v>275325882.51999998</v>
      </c>
      <c r="P35" s="24">
        <f t="shared" si="7"/>
        <v>80845375725.479996</v>
      </c>
      <c r="Q35" s="24">
        <f t="shared" si="7"/>
        <v>20155861188.98</v>
      </c>
      <c r="R35" s="24">
        <f t="shared" si="7"/>
        <v>20155861188.98</v>
      </c>
      <c r="S35" s="25">
        <f t="shared" si="0"/>
        <v>275325882.52000427</v>
      </c>
      <c r="T35" s="26">
        <f t="shared" si="1"/>
        <v>0.99660597261781014</v>
      </c>
      <c r="U35" s="26">
        <f t="shared" si="2"/>
        <v>0.24846754021407846</v>
      </c>
      <c r="V35" s="26">
        <f t="shared" si="3"/>
        <v>0.24846754021407846</v>
      </c>
      <c r="W35" s="2"/>
      <c r="X35" s="2"/>
      <c r="Y35" s="2"/>
      <c r="Z35" s="2"/>
      <c r="AA35" s="2"/>
    </row>
    <row r="36" spans="1:27" ht="49.5" customHeight="1" x14ac:dyDescent="0.25">
      <c r="A36" s="27" t="s">
        <v>24</v>
      </c>
      <c r="B36" s="27"/>
      <c r="C36" s="27"/>
      <c r="D36" s="27"/>
      <c r="E36" s="27"/>
      <c r="F36" s="27"/>
      <c r="G36" s="27"/>
      <c r="H36" s="27"/>
      <c r="I36" s="28" t="s">
        <v>64</v>
      </c>
      <c r="J36" s="29">
        <f>+J10+J27+J31+J35</f>
        <v>177440896180</v>
      </c>
      <c r="K36" s="29">
        <f t="shared" ref="K36:R36" si="8">+K10+K27+K31+K35</f>
        <v>26059180000</v>
      </c>
      <c r="L36" s="29">
        <f t="shared" si="8"/>
        <v>26692671475</v>
      </c>
      <c r="M36" s="29">
        <f t="shared" si="8"/>
        <v>176807404705</v>
      </c>
      <c r="N36" s="29">
        <f t="shared" si="8"/>
        <v>174885480458.98001</v>
      </c>
      <c r="O36" s="29">
        <f t="shared" si="8"/>
        <v>1921924246.02</v>
      </c>
      <c r="P36" s="29">
        <f t="shared" si="8"/>
        <v>174885480458.98001</v>
      </c>
      <c r="Q36" s="29">
        <f t="shared" si="8"/>
        <v>102212980225.48</v>
      </c>
      <c r="R36" s="29">
        <f t="shared" si="8"/>
        <v>102212980225.48</v>
      </c>
      <c r="S36" s="30">
        <f t="shared" si="0"/>
        <v>1921924246.019989</v>
      </c>
      <c r="T36" s="31">
        <f t="shared" si="1"/>
        <v>0.98912984301066642</v>
      </c>
      <c r="U36" s="31">
        <f t="shared" si="2"/>
        <v>0.57810350418309986</v>
      </c>
      <c r="V36" s="31">
        <f t="shared" si="3"/>
        <v>0.57810350418309986</v>
      </c>
    </row>
    <row r="37" spans="1:27" x14ac:dyDescent="0.25">
      <c r="A37" s="6" t="s">
        <v>76</v>
      </c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7"/>
      <c r="N37" s="7"/>
      <c r="O37" s="6"/>
      <c r="P37" s="9"/>
      <c r="Q37" s="7"/>
      <c r="R37" s="10"/>
      <c r="S37" s="10"/>
      <c r="T37" s="11"/>
      <c r="U37" s="11"/>
      <c r="V37" s="11"/>
    </row>
    <row r="38" spans="1:27" x14ac:dyDescent="0.25">
      <c r="A38" s="6" t="s">
        <v>77</v>
      </c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7"/>
      <c r="N38" s="7"/>
      <c r="O38" s="6"/>
      <c r="P38" s="9"/>
      <c r="Q38" s="7"/>
      <c r="R38" s="11"/>
      <c r="S38" s="10"/>
      <c r="T38" s="11"/>
      <c r="U38" s="11"/>
      <c r="V38" s="11"/>
    </row>
    <row r="39" spans="1:27" x14ac:dyDescent="0.25">
      <c r="A39" s="6" t="s">
        <v>78</v>
      </c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7"/>
      <c r="N39" s="7"/>
      <c r="O39" s="6"/>
      <c r="P39" s="9"/>
      <c r="Q39" s="7"/>
      <c r="R39" s="12"/>
      <c r="S39" s="10"/>
      <c r="T39" s="11"/>
      <c r="U39" s="11"/>
      <c r="V39" s="11"/>
    </row>
    <row r="40" spans="1:27" x14ac:dyDescent="0.25">
      <c r="A40" s="7" t="s">
        <v>79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  <c r="P40" s="9"/>
      <c r="Q40" s="7"/>
      <c r="R40" s="12"/>
      <c r="S40" s="10"/>
      <c r="T40" s="11"/>
      <c r="U40" s="11"/>
      <c r="V40" s="11"/>
    </row>
    <row r="41" spans="1:27" x14ac:dyDescent="0.25">
      <c r="A41" s="7" t="s">
        <v>80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  <c r="P41" s="9"/>
      <c r="Q41" s="7"/>
      <c r="R41" s="12"/>
      <c r="S41" s="10"/>
      <c r="T41" s="11"/>
      <c r="U41" s="11"/>
      <c r="V41" s="11"/>
    </row>
    <row r="42" spans="1:27" x14ac:dyDescent="0.25">
      <c r="A42" s="7" t="s">
        <v>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  <c r="P42" s="9"/>
      <c r="Q42" s="7"/>
      <c r="R42" s="12"/>
      <c r="S42" s="10"/>
      <c r="T42" s="7"/>
      <c r="U42" s="7"/>
      <c r="V42" s="7"/>
    </row>
    <row r="43" spans="1:27" x14ac:dyDescent="0.25">
      <c r="A43" s="7" t="s">
        <v>82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  <c r="P43" s="9"/>
      <c r="Q43" s="7"/>
      <c r="R43" s="7"/>
      <c r="S43" s="10"/>
      <c r="T43" s="7"/>
      <c r="U43" s="7"/>
      <c r="V43" s="7"/>
    </row>
    <row r="44" spans="1:27" x14ac:dyDescent="0.25">
      <c r="A44" s="7" t="s">
        <v>83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3"/>
    </row>
    <row r="45" spans="1:27" x14ac:dyDescent="0.25">
      <c r="A45" s="7" t="s">
        <v>84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3"/>
      <c r="T45" s="13"/>
      <c r="U45" s="13"/>
      <c r="V45" s="13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</sheetData>
  <mergeCells count="3">
    <mergeCell ref="A3:V3"/>
    <mergeCell ref="A4:V4"/>
    <mergeCell ref="A5:V5"/>
  </mergeCells>
  <printOptions horizontalCentered="1"/>
  <pageMargins left="0.78740157480314965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</vt:lpstr>
      <vt:lpstr>INVERSIÓN!Títulos_a_imprimir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2020-01-28T17:17:49Z</cp:lastPrinted>
  <dcterms:created xsi:type="dcterms:W3CDTF">2020-01-21T12:50:17Z</dcterms:created>
  <dcterms:modified xsi:type="dcterms:W3CDTF">2020-01-28T17:31:13Z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