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UE-DIRECCIÓN GRAL COMERCIO EXT." sheetId="1" r:id="rId1"/>
  </sheets>
  <calcPr calcId="152511"/>
</workbook>
</file>

<file path=xl/calcChain.xml><?xml version="1.0" encoding="utf-8"?>
<calcChain xmlns="http://schemas.openxmlformats.org/spreadsheetml/2006/main"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18" i="1"/>
  <c r="R18" i="1"/>
  <c r="Q18" i="1"/>
  <c r="P18" i="1"/>
  <c r="O18" i="1"/>
  <c r="N18" i="1"/>
  <c r="M18" i="1"/>
  <c r="L18" i="1"/>
  <c r="K18" i="1"/>
  <c r="J18" i="1"/>
  <c r="S15" i="1"/>
  <c r="R15" i="1"/>
  <c r="Q15" i="1"/>
  <c r="P15" i="1"/>
  <c r="O15" i="1"/>
  <c r="N15" i="1"/>
  <c r="M15" i="1"/>
  <c r="T15" i="1" s="1"/>
  <c r="L15" i="1"/>
  <c r="K15" i="1"/>
  <c r="J15" i="1"/>
  <c r="S7" i="1"/>
  <c r="R7" i="1"/>
  <c r="Q7" i="1"/>
  <c r="P7" i="1"/>
  <c r="P6" i="1" s="1"/>
  <c r="P20" i="1" s="1"/>
  <c r="O7" i="1"/>
  <c r="N7" i="1"/>
  <c r="M7" i="1"/>
  <c r="L7" i="1"/>
  <c r="L6" i="1" s="1"/>
  <c r="L20" i="1" s="1"/>
  <c r="K7" i="1"/>
  <c r="J7" i="1"/>
  <c r="J6" i="1" l="1"/>
  <c r="R6" i="1"/>
  <c r="U15" i="1"/>
  <c r="V15" i="1"/>
  <c r="M6" i="1"/>
  <c r="M20" i="1" s="1"/>
  <c r="W18" i="1"/>
  <c r="Q6" i="1"/>
  <c r="Q20" i="1" s="1"/>
  <c r="W15" i="1"/>
  <c r="U18" i="1"/>
  <c r="N6" i="1"/>
  <c r="V18" i="1"/>
  <c r="T6" i="1"/>
  <c r="T7" i="1"/>
  <c r="T18" i="1"/>
  <c r="K6" i="1"/>
  <c r="K20" i="1" s="1"/>
  <c r="O6" i="1"/>
  <c r="O20" i="1" s="1"/>
  <c r="S6" i="1"/>
  <c r="U7" i="1"/>
  <c r="W7" i="1"/>
  <c r="V7" i="1"/>
  <c r="J20" i="1"/>
  <c r="N20" i="1"/>
  <c r="R20" i="1"/>
  <c r="T20" i="1" l="1"/>
  <c r="U6" i="1"/>
  <c r="V6" i="1"/>
  <c r="U20" i="1"/>
  <c r="V20" i="1"/>
  <c r="W6" i="1"/>
  <c r="S20" i="1"/>
  <c r="W20" i="1" s="1"/>
</calcChain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<sst xmlns="http://schemas.openxmlformats.org/spreadsheetml/2006/main" count="132" uniqueCount="61">
  <si>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</si>
  <si>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</si>
  <si>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</si>
  <si>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</si>
  <si>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</si>
  <si>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</si>
  <si>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</si>
  <si>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</si>
  <si>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</si>
  <si>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</si>
  <si>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</si>
  <si>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</si>
  <si>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</si>
  <si>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</si>
  <si>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</si>
  <si>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</si>
  <si>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</si>
  <si>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</si>
  <si>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</si>
  <si>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</si>
  <si>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</si>
  <si>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</si>
  <si>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</si>
  <si>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</si>
  <si>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</si>
  <si>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</si>
  <si>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</si>
  <si>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</si>
  <si>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</si>
  <si>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</si>
  <si>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</si>
  <si>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</si>
  <si>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</si>
  <si>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</si>
  <si>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</si>
  <si>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</si>
  <si>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</si>
  <si>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</si>
  <si>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</si>
  <si>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</si>
  <si>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</si>
  <si>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</si>
  <si>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</si>
  <si>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</si>
  <si>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</si>
  <si>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 xml:space="preserve">GASTOS DE INVERSIÓN </t>
  </si>
  <si>
    <t>GASTOS GENERALES</t>
  </si>
  <si>
    <t xml:space="preserve">GASTOS PERSONALES </t>
  </si>
  <si>
    <t>GASTOS DE FUNCIONAMIENTO</t>
  </si>
  <si>
    <t>TOTAL PRESUPUESTO A+C</t>
  </si>
  <si>
    <t>APROPIACION SIN COMPROMETER</t>
  </si>
  <si>
    <t xml:space="preserve">MINISTERIO DE COMERCIO INDUSTRIA Y TURISMO </t>
  </si>
  <si>
    <t>INFORME DE EJECUCIÓN PRESUPUESTAL CON CORTE AL 30 DE ABRIL DE 2017</t>
  </si>
  <si>
    <t xml:space="preserve">UNIDAD EJECUTORA 3501-02  DIRECCIÓN GENERAL DE COMERCIO EXTERIOR </t>
  </si>
  <si>
    <t>COMP/ APR</t>
  </si>
  <si>
    <t>OBLIG/ APR</t>
  </si>
  <si>
    <t>PAGO/ APR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</si>
  <si>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</si>
  <si>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</si>
  <si>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</si>
  <si>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GENERADO: MAYO 02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</si>
</sst>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thick">
        <color theme="0" tint="-0.14996795556505021"/>
      </left>
      <right style="medium">
        <color rgb="FFD3D3D3"/>
      </right>
      <top style="thick">
        <color theme="0" tint="-0.14996795556505021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theme="0" tint="-0.14996795556505021"/>
      </top>
      <bottom style="medium">
        <color rgb="FFD3D3D3"/>
      </bottom>
      <diagonal/>
    </border>
    <border>
      <left style="medium">
        <color rgb="FFD3D3D3"/>
      </left>
      <right style="thick">
        <color theme="0" tint="-0.14996795556505021"/>
      </right>
      <top style="thick">
        <color theme="0" tint="-0.14996795556505021"/>
      </top>
      <bottom style="medium">
        <color rgb="FFD3D3D3"/>
      </bottom>
      <diagonal/>
    </border>
    <border>
      <left style="thick">
        <color theme="0" tint="-0.14996795556505021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theme="0" tint="-0.14996795556505021"/>
      </right>
      <top style="medium">
        <color rgb="FFD3D3D3"/>
      </top>
      <bottom style="medium">
        <color rgb="FFD3D3D3"/>
      </bottom>
      <diagonal/>
    </border>
    <border>
      <left style="thick">
        <color theme="0" tint="-0.14996795556505021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thick">
        <color theme="0" tint="-0.14996795556505021"/>
      </right>
      <top style="medium">
        <color rgb="FFD3D3D3"/>
      </top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Continuous" vertical="center" wrapText="1" readingOrder="1"/>
    </xf>
    <xf numFmtId="0" fontId="10" fillId="0" borderId="0" xfId="0" applyFont="1" applyFill="1" applyBorder="1" applyAlignment="1">
      <alignment horizontal="centerContinuous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centerContinuous" vertical="center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65" fontId="8" fillId="0" borderId="2" xfId="0" applyNumberFormat="1" applyFont="1" applyFill="1" applyBorder="1" applyAlignment="1">
      <alignment horizontal="right" vertical="center" wrapText="1"/>
    </xf>
    <xf numFmtId="10" fontId="8" fillId="0" borderId="2" xfId="0" applyNumberFormat="1" applyFont="1" applyFill="1" applyBorder="1" applyAlignment="1">
      <alignment horizontal="centerContinuous" vertical="center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14" fillId="2" borderId="4" xfId="0" applyFont="1" applyFill="1" applyBorder="1" applyAlignment="1">
      <alignment horizontal="centerContinuous" vertical="center" wrapText="1"/>
    </xf>
    <xf numFmtId="0" fontId="14" fillId="2" borderId="5" xfId="0" applyFont="1" applyFill="1" applyBorder="1" applyAlignment="1">
      <alignment horizontal="centerContinuous" vertical="center" wrapText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10" fontId="8" fillId="0" borderId="7" xfId="0" applyNumberFormat="1" applyFont="1" applyFill="1" applyBorder="1" applyAlignment="1">
      <alignment horizontal="centerContinuous" vertical="center" wrapText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10" fontId="11" fillId="2" borderId="7" xfId="0" applyNumberFormat="1" applyFont="1" applyFill="1" applyBorder="1" applyAlignment="1">
      <alignment horizontal="centerContinuous" vertical="center" wrapText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10" fontId="8" fillId="0" borderId="9" xfId="0" applyNumberFormat="1" applyFont="1" applyFill="1" applyBorder="1" applyAlignment="1">
      <alignment horizontal="centerContinuous" vertical="center" wrapText="1"/>
    </xf>
    <xf numFmtId="0" fontId="5" fillId="2" borderId="10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left" vertical="center" wrapText="1" readingOrder="1"/>
    </xf>
    <xf numFmtId="164" fontId="3" fillId="2" borderId="11" xfId="0" applyNumberFormat="1" applyFont="1" applyFill="1" applyBorder="1" applyAlignment="1">
      <alignment horizontal="right" vertical="center" wrapText="1" readingOrder="1"/>
    </xf>
    <xf numFmtId="165" fontId="11" fillId="2" borderId="11" xfId="0" applyNumberFormat="1" applyFont="1" applyFill="1" applyBorder="1" applyAlignment="1">
      <alignment horizontal="right" vertical="center" wrapText="1"/>
    </xf>
    <xf numFmtId="10" fontId="11" fillId="2" borderId="11" xfId="0" applyNumberFormat="1" applyFont="1" applyFill="1" applyBorder="1" applyAlignment="1">
      <alignment horizontal="centerContinuous" vertical="center" wrapText="1"/>
    </xf>
    <xf numFmtId="10" fontId="11" fillId="2" borderId="12" xfId="0" applyNumberFormat="1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abSelected="1" topLeftCell="A19" workbookViewId="0">
      <selection activeCell="K23" sqref="K23"/>
    </sheetView>
  </sheetViews>
  <sheetFormatPr baseColWidth="10" defaultRowHeight="15"/>
  <cols>
    <col min="1" max="1" width="5" customWidth="1"/>
    <col min="2" max="2" width="4.140625" customWidth="1"/>
    <col min="3" max="3" width="5.42578125" customWidth="1"/>
    <col min="4" max="4" width="5.28515625" customWidth="1"/>
    <col min="5" max="5" width="4" customWidth="1"/>
    <col min="6" max="6" width="6.85546875" customWidth="1"/>
    <col min="7" max="7" width="4.5703125" customWidth="1"/>
    <col min="8" max="8" width="4.7109375" customWidth="1"/>
    <col min="9" max="9" width="26.140625" customWidth="1"/>
    <col min="10" max="10" width="17.42578125" customWidth="1"/>
    <col min="11" max="11" width="12.85546875" customWidth="1"/>
    <col min="12" max="12" width="11.85546875" customWidth="1"/>
    <col min="13" max="13" width="18.85546875" customWidth="1"/>
    <col min="14" max="14" width="15.85546875" customWidth="1"/>
    <col min="15" max="15" width="17.5703125" customWidth="1"/>
    <col min="16" max="16" width="17.140625" customWidth="1"/>
    <col min="17" max="17" width="16.7109375" customWidth="1"/>
    <col min="18" max="18" width="16" customWidth="1"/>
    <col min="19" max="19" width="16.5703125" customWidth="1"/>
    <col min="20" max="20" width="17" customWidth="1"/>
    <col min="21" max="22" width="7.140625" customWidth="1"/>
    <col min="23" max="23" width="7.5703125" customWidth="1"/>
  </cols>
  <sheetData>
    <row r="1" spans="1:24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>
      <c r="A2" s="42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4" ht="15.75">
      <c r="A3" s="8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9" t="s">
        <v>60</v>
      </c>
      <c r="U4" s="19"/>
      <c r="V4" s="19"/>
      <c r="W4" s="19"/>
    </row>
    <row r="5" spans="1:24" ht="35.1" customHeight="1" thickTop="1" thickBot="1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6" t="s">
        <v>19</v>
      </c>
      <c r="T5" s="27" t="s">
        <v>50</v>
      </c>
      <c r="U5" s="27" t="s">
        <v>54</v>
      </c>
      <c r="V5" s="27" t="s">
        <v>55</v>
      </c>
      <c r="W5" s="28" t="s">
        <v>56</v>
      </c>
      <c r="X5" s="2"/>
    </row>
    <row r="6" spans="1:24" ht="35.1" customHeight="1" thickBot="1">
      <c r="A6" s="29" t="s">
        <v>20</v>
      </c>
      <c r="B6" s="3"/>
      <c r="C6" s="3"/>
      <c r="D6" s="3"/>
      <c r="E6" s="3"/>
      <c r="F6" s="3"/>
      <c r="G6" s="3"/>
      <c r="H6" s="3"/>
      <c r="I6" s="4" t="s">
        <v>48</v>
      </c>
      <c r="J6" s="6">
        <f>+J7+J15</f>
        <v>13237633333</v>
      </c>
      <c r="K6" s="6">
        <f t="shared" ref="K6:S6" si="0">+K7+K15</f>
        <v>0</v>
      </c>
      <c r="L6" s="6">
        <f t="shared" si="0"/>
        <v>0</v>
      </c>
      <c r="M6" s="6">
        <f t="shared" si="0"/>
        <v>13237633333</v>
      </c>
      <c r="N6" s="6">
        <f t="shared" si="0"/>
        <v>688000000</v>
      </c>
      <c r="O6" s="6">
        <f t="shared" si="0"/>
        <v>11680981517.57</v>
      </c>
      <c r="P6" s="6">
        <f t="shared" si="0"/>
        <v>868651815.43000007</v>
      </c>
      <c r="Q6" s="6">
        <f t="shared" si="0"/>
        <v>4131182786.4499998</v>
      </c>
      <c r="R6" s="6">
        <f t="shared" si="0"/>
        <v>3098860278.9400001</v>
      </c>
      <c r="S6" s="6">
        <f t="shared" si="0"/>
        <v>3084262291.9400001</v>
      </c>
      <c r="T6" s="10">
        <f t="shared" ref="T6:T7" si="1">+M6-Q6</f>
        <v>9106450546.5499992</v>
      </c>
      <c r="U6" s="7">
        <f t="shared" ref="U6:U7" si="2">+Q6/M6</f>
        <v>0.31207865352724373</v>
      </c>
      <c r="V6" s="7">
        <f t="shared" ref="V6:V7" si="3">+R6/M6</f>
        <v>0.23409473589322599</v>
      </c>
      <c r="W6" s="30">
        <f t="shared" ref="W6:W7" si="4">+S6/M6</f>
        <v>0.2329919717787669</v>
      </c>
      <c r="X6" s="2"/>
    </row>
    <row r="7" spans="1:24" ht="35.1" customHeight="1" thickBot="1">
      <c r="A7" s="31" t="s">
        <v>20</v>
      </c>
      <c r="B7" s="12">
        <v>1</v>
      </c>
      <c r="C7" s="12"/>
      <c r="D7" s="12"/>
      <c r="E7" s="12"/>
      <c r="F7" s="12"/>
      <c r="G7" s="12"/>
      <c r="H7" s="12"/>
      <c r="I7" s="13" t="s">
        <v>47</v>
      </c>
      <c r="J7" s="14">
        <f>SUM(J8:J14)</f>
        <v>11515483333</v>
      </c>
      <c r="K7" s="14">
        <f t="shared" ref="K7:S7" si="5">SUM(K8:K14)</f>
        <v>0</v>
      </c>
      <c r="L7" s="14">
        <f t="shared" si="5"/>
        <v>0</v>
      </c>
      <c r="M7" s="14">
        <f t="shared" si="5"/>
        <v>11515483333</v>
      </c>
      <c r="N7" s="14">
        <f t="shared" si="5"/>
        <v>688000000</v>
      </c>
      <c r="O7" s="14">
        <f t="shared" si="5"/>
        <v>10139286905</v>
      </c>
      <c r="P7" s="14">
        <f t="shared" si="5"/>
        <v>688196428</v>
      </c>
      <c r="Q7" s="14">
        <f t="shared" si="5"/>
        <v>2723041299.04</v>
      </c>
      <c r="R7" s="14">
        <f t="shared" si="5"/>
        <v>2653162092.04</v>
      </c>
      <c r="S7" s="14">
        <f t="shared" si="5"/>
        <v>2653162092.04</v>
      </c>
      <c r="T7" s="15">
        <f t="shared" si="1"/>
        <v>8792442033.9599991</v>
      </c>
      <c r="U7" s="16">
        <f t="shared" si="2"/>
        <v>0.23646782512693684</v>
      </c>
      <c r="V7" s="16">
        <f t="shared" si="3"/>
        <v>0.23039954253911471</v>
      </c>
      <c r="W7" s="32">
        <f t="shared" si="4"/>
        <v>0.23039954253911471</v>
      </c>
      <c r="X7" s="2"/>
    </row>
    <row r="8" spans="1:24" ht="35.1" customHeight="1" thickBot="1">
      <c r="A8" s="29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42</v>
      </c>
      <c r="H8" s="3" t="s">
        <v>37</v>
      </c>
      <c r="I8" s="4" t="s">
        <v>24</v>
      </c>
      <c r="J8" s="6">
        <v>5905600000</v>
      </c>
      <c r="K8" s="6">
        <v>0</v>
      </c>
      <c r="L8" s="6">
        <v>0</v>
      </c>
      <c r="M8" s="6">
        <v>5905600000</v>
      </c>
      <c r="N8" s="6">
        <v>0</v>
      </c>
      <c r="O8" s="6">
        <v>5405600000</v>
      </c>
      <c r="P8" s="6">
        <v>500000000</v>
      </c>
      <c r="Q8" s="6">
        <v>1724779803.6099999</v>
      </c>
      <c r="R8" s="6">
        <v>1722293660.6099999</v>
      </c>
      <c r="S8" s="6">
        <v>1722293660.6099999</v>
      </c>
      <c r="T8" s="10">
        <f t="shared" ref="T8:T20" si="6">+M8-Q8</f>
        <v>4180820196.3900003</v>
      </c>
      <c r="U8" s="7">
        <f t="shared" ref="U8:U20" si="7">+Q8/M8</f>
        <v>0.29205835200657004</v>
      </c>
      <c r="V8" s="7">
        <f t="shared" ref="V8:V20" si="8">+R8/M8</f>
        <v>0.29163737141188023</v>
      </c>
      <c r="W8" s="30">
        <f t="shared" ref="W8:W20" si="9">+S8/M8</f>
        <v>0.29163737141188023</v>
      </c>
      <c r="X8" s="2"/>
    </row>
    <row r="9" spans="1:24" ht="35.1" customHeight="1" thickBot="1">
      <c r="A9" s="29" t="s">
        <v>20</v>
      </c>
      <c r="B9" s="3" t="s">
        <v>21</v>
      </c>
      <c r="C9" s="3" t="s">
        <v>22</v>
      </c>
      <c r="D9" s="3" t="s">
        <v>21</v>
      </c>
      <c r="E9" s="3" t="s">
        <v>25</v>
      </c>
      <c r="F9" s="3" t="s">
        <v>23</v>
      </c>
      <c r="G9" s="3" t="s">
        <v>42</v>
      </c>
      <c r="H9" s="3" t="s">
        <v>37</v>
      </c>
      <c r="I9" s="4" t="s">
        <v>26</v>
      </c>
      <c r="J9" s="6">
        <v>591300000</v>
      </c>
      <c r="K9" s="6">
        <v>0</v>
      </c>
      <c r="L9" s="6">
        <v>0</v>
      </c>
      <c r="M9" s="6">
        <v>591300000</v>
      </c>
      <c r="N9" s="6">
        <v>0</v>
      </c>
      <c r="O9" s="6">
        <v>491300000</v>
      </c>
      <c r="P9" s="6">
        <v>100000000</v>
      </c>
      <c r="Q9" s="6">
        <v>156819852.84</v>
      </c>
      <c r="R9" s="6">
        <v>156819852.84</v>
      </c>
      <c r="S9" s="6">
        <v>156819852.84</v>
      </c>
      <c r="T9" s="10">
        <f t="shared" si="6"/>
        <v>434480147.15999997</v>
      </c>
      <c r="U9" s="7">
        <f t="shared" si="7"/>
        <v>0.26521199533231865</v>
      </c>
      <c r="V9" s="7">
        <f t="shared" si="8"/>
        <v>0.26521199533231865</v>
      </c>
      <c r="W9" s="30">
        <f t="shared" si="9"/>
        <v>0.26521199533231865</v>
      </c>
      <c r="X9" s="2"/>
    </row>
    <row r="10" spans="1:24" ht="35.1" customHeight="1" thickBot="1">
      <c r="A10" s="29" t="s">
        <v>20</v>
      </c>
      <c r="B10" s="3" t="s">
        <v>21</v>
      </c>
      <c r="C10" s="3" t="s">
        <v>22</v>
      </c>
      <c r="D10" s="3" t="s">
        <v>21</v>
      </c>
      <c r="E10" s="3" t="s">
        <v>27</v>
      </c>
      <c r="F10" s="3" t="s">
        <v>23</v>
      </c>
      <c r="G10" s="3" t="s">
        <v>42</v>
      </c>
      <c r="H10" s="3" t="s">
        <v>37</v>
      </c>
      <c r="I10" s="4" t="s">
        <v>28</v>
      </c>
      <c r="J10" s="6">
        <v>1558200000</v>
      </c>
      <c r="K10" s="6">
        <v>0</v>
      </c>
      <c r="L10" s="6">
        <v>0</v>
      </c>
      <c r="M10" s="6">
        <v>1558200000</v>
      </c>
      <c r="N10" s="6">
        <v>0</v>
      </c>
      <c r="O10" s="6">
        <v>1537000000</v>
      </c>
      <c r="P10" s="6">
        <v>21200000</v>
      </c>
      <c r="Q10" s="6">
        <v>153779388.47</v>
      </c>
      <c r="R10" s="6">
        <v>153779388.47</v>
      </c>
      <c r="S10" s="6">
        <v>153779388.47</v>
      </c>
      <c r="T10" s="10">
        <f t="shared" si="6"/>
        <v>1404420611.53</v>
      </c>
      <c r="U10" s="7">
        <f t="shared" si="7"/>
        <v>9.8690404614298552E-2</v>
      </c>
      <c r="V10" s="7">
        <f t="shared" si="8"/>
        <v>9.8690404614298552E-2</v>
      </c>
      <c r="W10" s="30">
        <f t="shared" si="9"/>
        <v>9.8690404614298552E-2</v>
      </c>
      <c r="X10" s="2"/>
    </row>
    <row r="11" spans="1:24" ht="44.25" customHeight="1" thickBot="1">
      <c r="A11" s="29" t="s">
        <v>20</v>
      </c>
      <c r="B11" s="3" t="s">
        <v>21</v>
      </c>
      <c r="C11" s="3" t="s">
        <v>22</v>
      </c>
      <c r="D11" s="3" t="s">
        <v>21</v>
      </c>
      <c r="E11" s="3" t="s">
        <v>38</v>
      </c>
      <c r="F11" s="3" t="s">
        <v>23</v>
      </c>
      <c r="G11" s="3" t="s">
        <v>42</v>
      </c>
      <c r="H11" s="3" t="s">
        <v>37</v>
      </c>
      <c r="I11" s="4" t="s">
        <v>43</v>
      </c>
      <c r="J11" s="6">
        <v>688000000</v>
      </c>
      <c r="K11" s="6">
        <v>0</v>
      </c>
      <c r="L11" s="6">
        <v>0</v>
      </c>
      <c r="M11" s="6">
        <v>688000000</v>
      </c>
      <c r="N11" s="6">
        <v>688000000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0">
        <f t="shared" si="6"/>
        <v>688000000</v>
      </c>
      <c r="U11" s="7">
        <f t="shared" si="7"/>
        <v>0</v>
      </c>
      <c r="V11" s="7">
        <f t="shared" si="8"/>
        <v>0</v>
      </c>
      <c r="W11" s="30">
        <f t="shared" si="9"/>
        <v>0</v>
      </c>
      <c r="X11" s="2"/>
    </row>
    <row r="12" spans="1:24" ht="35.1" customHeight="1" thickBot="1">
      <c r="A12" s="29" t="s">
        <v>20</v>
      </c>
      <c r="B12" s="3" t="s">
        <v>21</v>
      </c>
      <c r="C12" s="3" t="s">
        <v>22</v>
      </c>
      <c r="D12" s="3" t="s">
        <v>21</v>
      </c>
      <c r="E12" s="3" t="s">
        <v>29</v>
      </c>
      <c r="F12" s="3" t="s">
        <v>23</v>
      </c>
      <c r="G12" s="3" t="s">
        <v>42</v>
      </c>
      <c r="H12" s="3" t="s">
        <v>37</v>
      </c>
      <c r="I12" s="4" t="s">
        <v>30</v>
      </c>
      <c r="J12" s="6">
        <v>100700000</v>
      </c>
      <c r="K12" s="6">
        <v>0</v>
      </c>
      <c r="L12" s="6">
        <v>0</v>
      </c>
      <c r="M12" s="6">
        <v>100700000</v>
      </c>
      <c r="N12" s="6">
        <v>0</v>
      </c>
      <c r="O12" s="6">
        <v>90700000</v>
      </c>
      <c r="P12" s="6">
        <v>10000000</v>
      </c>
      <c r="Q12" s="6">
        <v>21460031.120000001</v>
      </c>
      <c r="R12" s="6">
        <v>21460031.120000001</v>
      </c>
      <c r="S12" s="6">
        <v>21460031.120000001</v>
      </c>
      <c r="T12" s="10">
        <f t="shared" si="6"/>
        <v>79239968.879999995</v>
      </c>
      <c r="U12" s="7">
        <f t="shared" si="7"/>
        <v>0.21310855134061571</v>
      </c>
      <c r="V12" s="7">
        <f t="shared" si="8"/>
        <v>0.21310855134061571</v>
      </c>
      <c r="W12" s="30">
        <f t="shared" si="9"/>
        <v>0.21310855134061571</v>
      </c>
      <c r="X12" s="2"/>
    </row>
    <row r="13" spans="1:24" ht="35.1" customHeight="1" thickBot="1">
      <c r="A13" s="29" t="s">
        <v>20</v>
      </c>
      <c r="B13" s="3" t="s">
        <v>21</v>
      </c>
      <c r="C13" s="3" t="s">
        <v>22</v>
      </c>
      <c r="D13" s="3" t="s">
        <v>31</v>
      </c>
      <c r="E13" s="3"/>
      <c r="F13" s="3" t="s">
        <v>23</v>
      </c>
      <c r="G13" s="3" t="s">
        <v>42</v>
      </c>
      <c r="H13" s="3" t="s">
        <v>37</v>
      </c>
      <c r="I13" s="4" t="s">
        <v>32</v>
      </c>
      <c r="J13" s="6">
        <v>84550000</v>
      </c>
      <c r="K13" s="6">
        <v>0</v>
      </c>
      <c r="L13" s="6">
        <v>0</v>
      </c>
      <c r="M13" s="6">
        <v>84550000</v>
      </c>
      <c r="N13" s="6">
        <v>0</v>
      </c>
      <c r="O13" s="6">
        <v>82683572</v>
      </c>
      <c r="P13" s="6">
        <v>1866428</v>
      </c>
      <c r="Q13" s="6">
        <v>82683572</v>
      </c>
      <c r="R13" s="6">
        <v>15371408</v>
      </c>
      <c r="S13" s="6">
        <v>15371408</v>
      </c>
      <c r="T13" s="10">
        <f t="shared" si="6"/>
        <v>1866428</v>
      </c>
      <c r="U13" s="7">
        <f t="shared" si="7"/>
        <v>0.97792515671200475</v>
      </c>
      <c r="V13" s="7">
        <f t="shared" si="8"/>
        <v>0.18180257835600236</v>
      </c>
      <c r="W13" s="30">
        <f t="shared" si="9"/>
        <v>0.18180257835600236</v>
      </c>
      <c r="X13" s="2"/>
    </row>
    <row r="14" spans="1:24" ht="49.5" customHeight="1" thickBot="1">
      <c r="A14" s="29" t="s">
        <v>20</v>
      </c>
      <c r="B14" s="3" t="s">
        <v>21</v>
      </c>
      <c r="C14" s="3" t="s">
        <v>22</v>
      </c>
      <c r="D14" s="3" t="s">
        <v>27</v>
      </c>
      <c r="E14" s="3"/>
      <c r="F14" s="3" t="s">
        <v>23</v>
      </c>
      <c r="G14" s="3" t="s">
        <v>42</v>
      </c>
      <c r="H14" s="3" t="s">
        <v>37</v>
      </c>
      <c r="I14" s="4" t="s">
        <v>33</v>
      </c>
      <c r="J14" s="6">
        <v>2587133333</v>
      </c>
      <c r="K14" s="6">
        <v>0</v>
      </c>
      <c r="L14" s="6">
        <v>0</v>
      </c>
      <c r="M14" s="6">
        <v>2587133333</v>
      </c>
      <c r="N14" s="6">
        <v>0</v>
      </c>
      <c r="O14" s="6">
        <v>2532003333</v>
      </c>
      <c r="P14" s="6">
        <v>55130000</v>
      </c>
      <c r="Q14" s="6">
        <v>583518651</v>
      </c>
      <c r="R14" s="6">
        <v>583437751</v>
      </c>
      <c r="S14" s="6">
        <v>583437751</v>
      </c>
      <c r="T14" s="10">
        <f t="shared" si="6"/>
        <v>2003614682</v>
      </c>
      <c r="U14" s="7">
        <f t="shared" si="7"/>
        <v>0.22554641601071282</v>
      </c>
      <c r="V14" s="7">
        <f t="shared" si="8"/>
        <v>0.22551514587903151</v>
      </c>
      <c r="W14" s="30">
        <f t="shared" si="9"/>
        <v>0.22551514587903151</v>
      </c>
      <c r="X14" s="2"/>
    </row>
    <row r="15" spans="1:24" ht="35.1" customHeight="1" thickBot="1">
      <c r="A15" s="31" t="s">
        <v>20</v>
      </c>
      <c r="B15" s="12">
        <v>2</v>
      </c>
      <c r="C15" s="12"/>
      <c r="D15" s="12"/>
      <c r="E15" s="12"/>
      <c r="F15" s="12"/>
      <c r="G15" s="12"/>
      <c r="H15" s="12"/>
      <c r="I15" s="13" t="s">
        <v>46</v>
      </c>
      <c r="J15" s="14">
        <f>+J16+J17</f>
        <v>1722150000</v>
      </c>
      <c r="K15" s="14">
        <f t="shared" ref="K15:S15" si="10">+K16+K17</f>
        <v>0</v>
      </c>
      <c r="L15" s="14">
        <f t="shared" si="10"/>
        <v>0</v>
      </c>
      <c r="M15" s="14">
        <f t="shared" si="10"/>
        <v>1722150000</v>
      </c>
      <c r="N15" s="14">
        <f t="shared" si="10"/>
        <v>0</v>
      </c>
      <c r="O15" s="14">
        <f t="shared" si="10"/>
        <v>1541694612.5699999</v>
      </c>
      <c r="P15" s="14">
        <f t="shared" si="10"/>
        <v>180455387.43000001</v>
      </c>
      <c r="Q15" s="14">
        <f t="shared" si="10"/>
        <v>1408141487.4100001</v>
      </c>
      <c r="R15" s="14">
        <f t="shared" si="10"/>
        <v>445698186.89999998</v>
      </c>
      <c r="S15" s="14">
        <f t="shared" si="10"/>
        <v>431100199.89999998</v>
      </c>
      <c r="T15" s="15">
        <f t="shared" si="6"/>
        <v>314008512.58999991</v>
      </c>
      <c r="U15" s="16">
        <f t="shared" si="7"/>
        <v>0.81766483024707493</v>
      </c>
      <c r="V15" s="16">
        <f t="shared" si="8"/>
        <v>0.25880334866300841</v>
      </c>
      <c r="W15" s="32">
        <f t="shared" si="9"/>
        <v>0.25032674267630578</v>
      </c>
      <c r="X15" s="2"/>
    </row>
    <row r="16" spans="1:24" ht="35.1" customHeight="1" thickBot="1">
      <c r="A16" s="29" t="s">
        <v>20</v>
      </c>
      <c r="B16" s="3" t="s">
        <v>31</v>
      </c>
      <c r="C16" s="3" t="s">
        <v>22</v>
      </c>
      <c r="D16" s="3" t="s">
        <v>34</v>
      </c>
      <c r="E16" s="3"/>
      <c r="F16" s="3" t="s">
        <v>23</v>
      </c>
      <c r="G16" s="3" t="s">
        <v>42</v>
      </c>
      <c r="H16" s="3" t="s">
        <v>37</v>
      </c>
      <c r="I16" s="4" t="s">
        <v>35</v>
      </c>
      <c r="J16" s="6">
        <v>3600000</v>
      </c>
      <c r="K16" s="6">
        <v>0</v>
      </c>
      <c r="L16" s="6">
        <v>0</v>
      </c>
      <c r="M16" s="6">
        <v>3600000</v>
      </c>
      <c r="N16" s="6">
        <v>0</v>
      </c>
      <c r="O16" s="6">
        <v>1171000</v>
      </c>
      <c r="P16" s="6">
        <v>2429000</v>
      </c>
      <c r="Q16" s="6">
        <v>1171000</v>
      </c>
      <c r="R16" s="6">
        <v>1171000</v>
      </c>
      <c r="S16" s="6">
        <v>1171000</v>
      </c>
      <c r="T16" s="10">
        <f t="shared" si="6"/>
        <v>2429000</v>
      </c>
      <c r="U16" s="7">
        <f t="shared" si="7"/>
        <v>0.32527777777777778</v>
      </c>
      <c r="V16" s="7">
        <f t="shared" si="8"/>
        <v>0.32527777777777778</v>
      </c>
      <c r="W16" s="30">
        <f t="shared" si="9"/>
        <v>0.32527777777777778</v>
      </c>
      <c r="X16" s="2"/>
    </row>
    <row r="17" spans="1:24" ht="35.1" customHeight="1" thickBot="1">
      <c r="A17" s="29" t="s">
        <v>20</v>
      </c>
      <c r="B17" s="3" t="s">
        <v>31</v>
      </c>
      <c r="C17" s="3" t="s">
        <v>22</v>
      </c>
      <c r="D17" s="3" t="s">
        <v>25</v>
      </c>
      <c r="E17" s="3"/>
      <c r="F17" s="3" t="s">
        <v>23</v>
      </c>
      <c r="G17" s="3" t="s">
        <v>42</v>
      </c>
      <c r="H17" s="3" t="s">
        <v>37</v>
      </c>
      <c r="I17" s="4" t="s">
        <v>36</v>
      </c>
      <c r="J17" s="6">
        <v>1718550000</v>
      </c>
      <c r="K17" s="6">
        <v>0</v>
      </c>
      <c r="L17" s="6">
        <v>0</v>
      </c>
      <c r="M17" s="6">
        <v>1718550000</v>
      </c>
      <c r="N17" s="6">
        <v>0</v>
      </c>
      <c r="O17" s="6">
        <v>1540523612.5699999</v>
      </c>
      <c r="P17" s="6">
        <v>178026387.43000001</v>
      </c>
      <c r="Q17" s="6">
        <v>1406970487.4100001</v>
      </c>
      <c r="R17" s="6">
        <v>444527186.89999998</v>
      </c>
      <c r="S17" s="6">
        <v>429929199.89999998</v>
      </c>
      <c r="T17" s="10">
        <f t="shared" si="6"/>
        <v>311579512.58999991</v>
      </c>
      <c r="U17" s="7">
        <f t="shared" si="7"/>
        <v>0.81869627733263517</v>
      </c>
      <c r="V17" s="7">
        <f t="shared" si="8"/>
        <v>0.25866409874603591</v>
      </c>
      <c r="W17" s="30">
        <f t="shared" si="9"/>
        <v>0.25016973605655929</v>
      </c>
      <c r="X17" s="2"/>
    </row>
    <row r="18" spans="1:24" ht="35.1" customHeight="1" thickBot="1">
      <c r="A18" s="31" t="s">
        <v>39</v>
      </c>
      <c r="B18" s="12"/>
      <c r="C18" s="12"/>
      <c r="D18" s="12"/>
      <c r="E18" s="12"/>
      <c r="F18" s="12"/>
      <c r="G18" s="12"/>
      <c r="H18" s="12"/>
      <c r="I18" s="13" t="s">
        <v>45</v>
      </c>
      <c r="J18" s="14">
        <f>+J19</f>
        <v>3979920000</v>
      </c>
      <c r="K18" s="14">
        <f t="shared" ref="K18:S18" si="11">+K19</f>
        <v>0</v>
      </c>
      <c r="L18" s="14">
        <f t="shared" si="11"/>
        <v>0</v>
      </c>
      <c r="M18" s="14">
        <f t="shared" si="11"/>
        <v>3979920000</v>
      </c>
      <c r="N18" s="14">
        <f t="shared" si="11"/>
        <v>0</v>
      </c>
      <c r="O18" s="14">
        <f t="shared" si="11"/>
        <v>3532189542.6900001</v>
      </c>
      <c r="P18" s="14">
        <f t="shared" si="11"/>
        <v>447730457.31</v>
      </c>
      <c r="Q18" s="14">
        <f t="shared" si="11"/>
        <v>2977102128.6900001</v>
      </c>
      <c r="R18" s="14">
        <f t="shared" si="11"/>
        <v>942380882</v>
      </c>
      <c r="S18" s="14">
        <f t="shared" si="11"/>
        <v>772135379</v>
      </c>
      <c r="T18" s="15">
        <f t="shared" si="6"/>
        <v>1002817871.3099999</v>
      </c>
      <c r="U18" s="16">
        <f t="shared" si="7"/>
        <v>0.74803064601549785</v>
      </c>
      <c r="V18" s="16">
        <f t="shared" si="8"/>
        <v>0.23678387555528754</v>
      </c>
      <c r="W18" s="32">
        <f t="shared" si="9"/>
        <v>0.19400776372389394</v>
      </c>
      <c r="X18" s="2"/>
    </row>
    <row r="19" spans="1:24" ht="54.75" customHeight="1">
      <c r="A19" s="33" t="s">
        <v>39</v>
      </c>
      <c r="B19" s="20" t="s">
        <v>40</v>
      </c>
      <c r="C19" s="20" t="s">
        <v>41</v>
      </c>
      <c r="D19" s="20" t="s">
        <v>21</v>
      </c>
      <c r="E19" s="20"/>
      <c r="F19" s="20" t="s">
        <v>23</v>
      </c>
      <c r="G19" s="20" t="s">
        <v>42</v>
      </c>
      <c r="H19" s="20" t="s">
        <v>37</v>
      </c>
      <c r="I19" s="21" t="s">
        <v>44</v>
      </c>
      <c r="J19" s="22">
        <v>3979920000</v>
      </c>
      <c r="K19" s="22">
        <v>0</v>
      </c>
      <c r="L19" s="22">
        <v>0</v>
      </c>
      <c r="M19" s="22">
        <v>3979920000</v>
      </c>
      <c r="N19" s="22">
        <v>0</v>
      </c>
      <c r="O19" s="22">
        <v>3532189542.6900001</v>
      </c>
      <c r="P19" s="22">
        <v>447730457.31</v>
      </c>
      <c r="Q19" s="22">
        <v>2977102128.6900001</v>
      </c>
      <c r="R19" s="22">
        <v>942380882</v>
      </c>
      <c r="S19" s="22">
        <v>772135379</v>
      </c>
      <c r="T19" s="23">
        <f t="shared" si="6"/>
        <v>1002817871.3099999</v>
      </c>
      <c r="U19" s="24">
        <f t="shared" si="7"/>
        <v>0.74803064601549785</v>
      </c>
      <c r="V19" s="24">
        <f t="shared" si="8"/>
        <v>0.23678387555528754</v>
      </c>
      <c r="W19" s="34">
        <f t="shared" si="9"/>
        <v>0.19400776372389394</v>
      </c>
      <c r="X19" s="2"/>
    </row>
    <row r="20" spans="1:24" ht="35.1" customHeight="1" thickBot="1">
      <c r="A20" s="35" t="s">
        <v>0</v>
      </c>
      <c r="B20" s="36" t="s">
        <v>0</v>
      </c>
      <c r="C20" s="36" t="s">
        <v>0</v>
      </c>
      <c r="D20" s="36" t="s">
        <v>0</v>
      </c>
      <c r="E20" s="36" t="s">
        <v>0</v>
      </c>
      <c r="F20" s="36" t="s">
        <v>0</v>
      </c>
      <c r="G20" s="36" t="s">
        <v>0</v>
      </c>
      <c r="H20" s="36" t="s">
        <v>0</v>
      </c>
      <c r="I20" s="37" t="s">
        <v>49</v>
      </c>
      <c r="J20" s="38">
        <f>+J6+J18</f>
        <v>17217553333</v>
      </c>
      <c r="K20" s="38">
        <f t="shared" ref="K20:S20" si="12">+K6+K18</f>
        <v>0</v>
      </c>
      <c r="L20" s="38">
        <f t="shared" si="12"/>
        <v>0</v>
      </c>
      <c r="M20" s="38">
        <f t="shared" si="12"/>
        <v>17217553333</v>
      </c>
      <c r="N20" s="38">
        <f t="shared" si="12"/>
        <v>688000000</v>
      </c>
      <c r="O20" s="38">
        <f t="shared" si="12"/>
        <v>15213171060.26</v>
      </c>
      <c r="P20" s="38">
        <f t="shared" si="12"/>
        <v>1316382272.74</v>
      </c>
      <c r="Q20" s="38">
        <f t="shared" si="12"/>
        <v>7108284915.1399994</v>
      </c>
      <c r="R20" s="38">
        <f t="shared" si="12"/>
        <v>4041241160.9400001</v>
      </c>
      <c r="S20" s="38">
        <f t="shared" si="12"/>
        <v>3856397670.9400001</v>
      </c>
      <c r="T20" s="39">
        <f t="shared" si="6"/>
        <v>10109268417.860001</v>
      </c>
      <c r="U20" s="40">
        <f t="shared" si="7"/>
        <v>0.4128510466998766</v>
      </c>
      <c r="V20" s="40">
        <f t="shared" si="8"/>
        <v>0.23471634341880393</v>
      </c>
      <c r="W20" s="41">
        <f t="shared" si="9"/>
        <v>0.22398058518271818</v>
      </c>
      <c r="X20" s="2"/>
    </row>
    <row r="21" spans="1:24" ht="15.75" thickTop="1">
      <c r="A21" s="17" t="s">
        <v>57</v>
      </c>
      <c r="B21" s="18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8"/>
      <c r="T21" s="11"/>
      <c r="U21" s="2"/>
      <c r="V21" s="2"/>
      <c r="W21" s="2"/>
      <c r="X21" s="2"/>
    </row>
    <row r="22" spans="1:24">
      <c r="A22" s="17" t="s">
        <v>58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T22" s="11"/>
      <c r="U22" s="2"/>
      <c r="V22" s="2"/>
      <c r="W22" s="2"/>
      <c r="X22" s="2"/>
    </row>
    <row r="23" spans="1:24">
      <c r="A23" s="17" t="s">
        <v>59</v>
      </c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T23" s="11"/>
      <c r="U23" s="2"/>
      <c r="V23" s="2"/>
      <c r="W23" s="2"/>
      <c r="X23" s="2"/>
    </row>
    <row r="24" spans="1:24">
      <c r="U24" s="2"/>
      <c r="V24" s="2"/>
      <c r="W24" s="2"/>
      <c r="X24" s="2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U25" s="2"/>
      <c r="V25" s="2"/>
      <c r="W25" s="2"/>
      <c r="X25" s="2"/>
    </row>
    <row r="26" spans="1:24">
      <c r="A26" s="5"/>
      <c r="B26" s="5"/>
      <c r="C26" s="5"/>
      <c r="D26" s="5"/>
      <c r="E26" s="5"/>
      <c r="F26" s="5"/>
      <c r="G26" s="5"/>
      <c r="H26" s="5"/>
      <c r="I26" s="5"/>
      <c r="U26" s="2"/>
      <c r="V26" s="2"/>
      <c r="W26" s="2"/>
      <c r="X26" s="2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U27" s="2"/>
      <c r="V27" s="2"/>
      <c r="W27" s="2"/>
      <c r="X27" s="2"/>
    </row>
    <row r="28" spans="1:24">
      <c r="A28" s="5"/>
      <c r="B28" s="5"/>
      <c r="C28" s="5"/>
      <c r="D28" s="5"/>
      <c r="E28" s="5"/>
      <c r="F28" s="5"/>
      <c r="G28" s="5"/>
      <c r="H28" s="5"/>
      <c r="I28" s="5"/>
      <c r="U28" s="2"/>
      <c r="V28" s="2"/>
      <c r="W28" s="2"/>
      <c r="X28" s="2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U29" s="2"/>
      <c r="V29" s="2"/>
      <c r="W29" s="2"/>
      <c r="X29" s="2"/>
    </row>
    <row r="30" spans="1:24">
      <c r="A30" s="5"/>
      <c r="B30" s="5"/>
      <c r="C30" s="5"/>
      <c r="D30" s="5"/>
      <c r="E30" s="5"/>
      <c r="F30" s="5"/>
      <c r="G30" s="5"/>
      <c r="H30" s="5"/>
      <c r="I30" s="5"/>
      <c r="U30" s="2"/>
      <c r="V30" s="2"/>
      <c r="W30" s="2"/>
      <c r="X30" s="2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U31" s="2"/>
      <c r="V31" s="2"/>
      <c r="W31" s="2"/>
      <c r="X31" s="2"/>
    </row>
    <row r="32" spans="1:24">
      <c r="A32" s="5"/>
      <c r="B32" s="5"/>
      <c r="C32" s="5"/>
      <c r="D32" s="5"/>
      <c r="E32" s="5"/>
      <c r="F32" s="5"/>
      <c r="G32" s="5"/>
      <c r="H32" s="5"/>
      <c r="I32" s="5"/>
      <c r="U32" s="2"/>
      <c r="V32" s="2"/>
      <c r="W32" s="2"/>
      <c r="X32" s="2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U33" s="2"/>
      <c r="V33" s="2"/>
      <c r="W33" s="2"/>
      <c r="X33" s="2"/>
    </row>
    <row r="34" spans="1:24">
      <c r="A34" s="5"/>
      <c r="B34" s="5"/>
      <c r="C34" s="5"/>
      <c r="D34" s="5"/>
      <c r="E34" s="5"/>
      <c r="F34" s="5"/>
      <c r="G34" s="5"/>
      <c r="H34" s="5"/>
      <c r="I34" s="5"/>
      <c r="U34" s="2"/>
      <c r="V34" s="2"/>
      <c r="W34" s="2"/>
      <c r="X34" s="2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U35" s="2"/>
      <c r="V35" s="2"/>
      <c r="W35" s="2"/>
      <c r="X35" s="2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U36" s="2"/>
      <c r="V36" s="2"/>
      <c r="W36" s="2"/>
      <c r="X36" s="2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U37" s="2"/>
      <c r="V37" s="2"/>
      <c r="W37" s="2"/>
      <c r="X37" s="2"/>
    </row>
    <row r="38" spans="1:24">
      <c r="A38" s="5"/>
      <c r="B38" s="5"/>
      <c r="C38" s="5"/>
      <c r="D38" s="5"/>
      <c r="E38" s="5"/>
      <c r="F38" s="5"/>
      <c r="G38" s="5"/>
      <c r="H38" s="5"/>
      <c r="I38" s="5"/>
      <c r="U38" s="2"/>
      <c r="V38" s="2"/>
      <c r="W38" s="2"/>
      <c r="X38" s="2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U39" s="2"/>
      <c r="V39" s="2"/>
      <c r="W39" s="2"/>
      <c r="X39" s="2"/>
    </row>
    <row r="40" spans="1:24">
      <c r="A40" s="5"/>
      <c r="B40" s="5"/>
      <c r="C40" s="5"/>
      <c r="D40" s="5"/>
      <c r="E40" s="5"/>
      <c r="F40" s="5"/>
      <c r="G40" s="5"/>
      <c r="H40" s="5"/>
      <c r="I40" s="5"/>
      <c r="U40" s="2"/>
      <c r="V40" s="2"/>
      <c r="W40" s="2"/>
      <c r="X40" s="2"/>
    </row>
    <row r="41" spans="1:24">
      <c r="U41" s="2"/>
      <c r="V41" s="2"/>
      <c r="W41" s="2"/>
      <c r="X41" s="2"/>
    </row>
    <row r="42" spans="1:24">
      <c r="U42" s="2"/>
      <c r="V42" s="2"/>
      <c r="W42" s="2"/>
      <c r="X42" s="2"/>
    </row>
    <row r="43" spans="1:24">
      <c r="U43" s="2"/>
      <c r="V43" s="2"/>
      <c r="W43" s="2"/>
      <c r="X43" s="2"/>
    </row>
    <row r="44" spans="1:24">
      <c r="U44" s="2"/>
      <c r="V44" s="2"/>
      <c r="W44" s="2"/>
      <c r="X44" s="2"/>
    </row>
    <row r="45" spans="1:24">
      <c r="U45" s="2"/>
      <c r="V45" s="2"/>
      <c r="W45" s="2"/>
      <c r="X45" s="2"/>
    </row>
    <row r="46" spans="1:24">
      <c r="U46" s="2"/>
      <c r="V46" s="2"/>
      <c r="W46" s="2"/>
      <c r="X46" s="2"/>
    </row>
    <row r="47" spans="1:24">
      <c r="U47" s="2"/>
      <c r="V47" s="2"/>
      <c r="W47" s="2"/>
      <c r="X47" s="2"/>
    </row>
    <row r="48" spans="1:24">
      <c r="U48" s="2"/>
      <c r="V48" s="2"/>
      <c r="W48" s="2"/>
      <c r="X48" s="2"/>
    </row>
    <row r="49" spans="21:24">
      <c r="U49" s="2"/>
      <c r="V49" s="2"/>
      <c r="W49" s="2"/>
      <c r="X49" s="2"/>
    </row>
    <row r="50" spans="21:24">
      <c r="U50" s="2"/>
      <c r="V50" s="2"/>
      <c r="W50" s="2"/>
      <c r="X50" s="2"/>
    </row>
    <row r="51" spans="21:24">
      <c r="U51" s="2"/>
      <c r="V51" s="2"/>
      <c r="W51" s="2"/>
      <c r="X51" s="2"/>
    </row>
    <row r="52" spans="21:24">
      <c r="U52" s="2"/>
      <c r="V52" s="2"/>
      <c r="W52" s="2"/>
      <c r="X52" s="2"/>
    </row>
    <row r="53" spans="21:24">
      <c r="U53" s="2"/>
      <c r="V53" s="2"/>
      <c r="W53" s="2"/>
      <c r="X53" s="2"/>
    </row>
    <row r="54" spans="21:24">
      <c r="U54" s="2"/>
      <c r="V54" s="2"/>
      <c r="W54" s="2"/>
      <c r="X54" s="2"/>
    </row>
    <row r="55" spans="21:24">
      <c r="U55" s="2"/>
      <c r="V55" s="2"/>
      <c r="W55" s="2"/>
      <c r="X55" s="2"/>
    </row>
    <row r="56" spans="21:24">
      <c r="U56" s="2"/>
      <c r="V56" s="2"/>
      <c r="W56" s="2"/>
      <c r="X56" s="2"/>
    </row>
    <row r="57" spans="21:24">
      <c r="U57" s="2"/>
      <c r="V57" s="2"/>
      <c r="W57" s="2"/>
      <c r="X57" s="2"/>
    </row>
    <row r="58" spans="21:24">
      <c r="U58" s="2"/>
      <c r="V58" s="2"/>
      <c r="W58" s="2"/>
      <c r="X58" s="2"/>
    </row>
    <row r="59" spans="21:24">
      <c r="U59" s="2"/>
      <c r="V59" s="2"/>
      <c r="W59" s="2"/>
      <c r="X59" s="2"/>
    </row>
    <row r="60" spans="21:24">
      <c r="U60" s="2"/>
      <c r="V60" s="2"/>
      <c r="W60" s="2"/>
      <c r="X60" s="2"/>
    </row>
    <row r="61" spans="21:24">
      <c r="U61" s="2"/>
      <c r="V61" s="2"/>
      <c r="W61" s="2"/>
      <c r="X61" s="2"/>
    </row>
    <row r="62" spans="21:24">
      <c r="U62" s="2"/>
      <c r="V62" s="2"/>
      <c r="W62" s="2"/>
      <c r="X62" s="2"/>
    </row>
    <row r="63" spans="21:24">
      <c r="U63" s="2"/>
      <c r="V63" s="2"/>
      <c r="W63" s="2"/>
      <c r="X63" s="2"/>
    </row>
    <row r="64" spans="21:24">
      <c r="U64" s="2"/>
      <c r="V64" s="2"/>
      <c r="W64" s="2"/>
      <c r="X64" s="2"/>
    </row>
    <row r="65" spans="21:24">
      <c r="U65" s="2"/>
      <c r="V65" s="2"/>
      <c r="W65" s="2"/>
      <c r="X65" s="2"/>
    </row>
    <row r="66" spans="21:24">
      <c r="U66" s="2"/>
      <c r="V66" s="2"/>
      <c r="W66" s="2"/>
      <c r="X66" s="2"/>
    </row>
    <row r="67" spans="21:24">
      <c r="U67" s="2"/>
      <c r="V67" s="2"/>
      <c r="W67" s="2"/>
      <c r="X67" s="2"/>
    </row>
    <row r="68" spans="21:24">
      <c r="U68" s="2"/>
      <c r="V68" s="2"/>
      <c r="W68" s="2"/>
      <c r="X68" s="2"/>
    </row>
    <row r="69" spans="21:24">
      <c r="U69" s="2"/>
      <c r="V69" s="2"/>
      <c r="W69" s="2"/>
      <c r="X69" s="2"/>
    </row>
    <row r="70" spans="21:24">
      <c r="U70" s="2"/>
      <c r="V70" s="2"/>
      <c r="W70" s="2"/>
      <c r="X70" s="2"/>
    </row>
    <row r="71" spans="21:24">
      <c r="U71" s="2"/>
      <c r="V71" s="2"/>
      <c r="W71" s="2"/>
      <c r="X71" s="2"/>
    </row>
    <row r="72" spans="21:24">
      <c r="U72" s="2"/>
      <c r="V72" s="2"/>
      <c r="W72" s="2"/>
      <c r="X72" s="2"/>
    </row>
    <row r="73" spans="21:24">
      <c r="U73" s="2"/>
      <c r="V73" s="2"/>
      <c r="W73" s="2"/>
      <c r="X73" s="2"/>
    </row>
    <row r="74" spans="21:24">
      <c r="U74" s="2"/>
      <c r="V74" s="2"/>
      <c r="W74" s="2"/>
      <c r="X74" s="2"/>
    </row>
    <row r="75" spans="21:24">
      <c r="U75" s="2"/>
      <c r="V75" s="2"/>
      <c r="W75" s="2"/>
      <c r="X75" s="2"/>
    </row>
  </sheetData>
  <mergeCells count="2">
    <mergeCell ref="A1:W1"/>
    <mergeCell ref="A2:W2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UE-DIRECCIÓN GRAL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2017-05-04T19:11:02Z</cp:lastPrinted>
  <dcterms:created xsi:type="dcterms:W3CDTF">2017-05-02T12:53:47Z</dcterms:created>
  <dcterms:modified xsi:type="dcterms:W3CDTF">2017-05-04T19:11:26Z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