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ENERO\PDF\"/>
    </mc:Choice>
  </mc:AlternateContent>
  <bookViews>
    <workbookView xWindow="240" yWindow="120" windowWidth="18060" windowHeight="7050"/>
  </bookViews>
  <sheets>
    <sheet name="CUENTAS POR PAGAR GG" sheetId="1" r:id="rId1"/>
  </sheets>
  <definedNames>
    <definedName name="_xlnm.Print_Titles" localSheetId="0">'CUENTAS POR PAGAR GG'!$5:$5</definedName>
  </definedNames>
  <calcPr calcId="152511"/>
</workbook>
</file>

<file path=xl/calcChain.xml><?xml version="1.0" encoding="utf-8"?>
<calcChain xmlns="http://schemas.openxmlformats.org/spreadsheetml/2006/main">
  <c r="M42" i="1" l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4" i="1"/>
  <c r="M23" i="1"/>
  <c r="M21" i="1"/>
  <c r="M20" i="1"/>
  <c r="M19" i="1"/>
  <c r="M18" i="1"/>
  <c r="M17" i="1"/>
  <c r="M16" i="1"/>
  <c r="M13" i="1"/>
  <c r="M12" i="1"/>
  <c r="M10" i="1"/>
  <c r="M9" i="1"/>
  <c r="M8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4" i="1"/>
  <c r="L23" i="1"/>
  <c r="L21" i="1"/>
  <c r="L20" i="1"/>
  <c r="L19" i="1"/>
  <c r="L18" i="1"/>
  <c r="L17" i="1"/>
  <c r="L16" i="1"/>
  <c r="L13" i="1"/>
  <c r="L12" i="1"/>
  <c r="L10" i="1"/>
  <c r="L9" i="1"/>
  <c r="L8" i="1"/>
  <c r="K25" i="1"/>
  <c r="J25" i="1"/>
  <c r="K22" i="1"/>
  <c r="J22" i="1"/>
  <c r="K15" i="1"/>
  <c r="J15" i="1"/>
  <c r="K11" i="1"/>
  <c r="J11" i="1"/>
  <c r="K7" i="1"/>
  <c r="J7" i="1"/>
  <c r="M25" i="1" l="1"/>
  <c r="L7" i="1"/>
  <c r="L25" i="1"/>
  <c r="J14" i="1"/>
  <c r="J6" i="1" s="1"/>
  <c r="M7" i="1"/>
  <c r="M15" i="1"/>
  <c r="L11" i="1"/>
  <c r="M22" i="1"/>
  <c r="L15" i="1"/>
  <c r="M11" i="1"/>
  <c r="K14" i="1"/>
  <c r="L22" i="1"/>
  <c r="M14" i="1" l="1"/>
  <c r="L14" i="1"/>
  <c r="K6" i="1"/>
  <c r="L6" i="1" s="1"/>
  <c r="J43" i="1"/>
  <c r="K43" i="1" l="1"/>
  <c r="M6" i="1"/>
  <c r="L43" i="1"/>
  <c r="M43" i="1"/>
</calcChain>
</file>

<file path=xl/sharedStrings.xml><?xml version="1.0" encoding="utf-8"?>
<sst xmlns="http://schemas.openxmlformats.org/spreadsheetml/2006/main" count="299" uniqueCount="94">
  <si>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</si>
  <si>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</si>
  <si>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</si>
  <si>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</si>
  <si>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</si>
  <si>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</si>
  <si>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</si>
  <si>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</si>
  <si>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</si>
  <si>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</si>
  <si>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</si>
  <si>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</si>
  <si>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</si>
  <si>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</si>
  <si>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</si>
  <si>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10</t>
  </si>
  <si>
    <t>CSF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</si>
  <si>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</si>
  <si>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</si>
  <si>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</si>
  <si>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</si>
  <si>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</si>
  <si>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3</t>
  </si>
  <si>
    <t>IMPUESTOS Y MULTAS</t>
  </si>
  <si>
    <t>4</t>
  </si>
  <si>
    <t>ADQUISICION DE BIENES Y SERVICIOS</t>
  </si>
  <si>
    <t>80</t>
  </si>
  <si>
    <t>ORGANIZACION MUNDIAL DEL COMERCIO. OMC. (LEY 170/94)</t>
  </si>
  <si>
    <t>95</t>
  </si>
  <si>
    <t>ORGANIZACION MUNDIAL DE TURISMO O.M.T. (LEY 63 DE 1989)</t>
  </si>
  <si>
    <t>110</t>
  </si>
  <si>
    <t>TRIBUNAL DE JUSTICIA DE LA COMUNIDAD ANDINA. (LEY 17 DE 1980)</t>
  </si>
  <si>
    <t>25</t>
  </si>
  <si>
    <t>MESADAS PENSIONALES CONCESION DE SALINAS</t>
  </si>
  <si>
    <t>51</t>
  </si>
  <si>
    <t>MESADAS PENSIONALES – ZONAS FRANCAS</t>
  </si>
  <si>
    <t>6</t>
  </si>
  <si>
    <t>SENTENCIAS Y CONCILIACIONES</t>
  </si>
  <si>
    <t>23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</si>
  <si>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</si>
  <si>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</si>
  <si>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</si>
  <si>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C</t>
  </si>
  <si>
    <t>223</t>
  </si>
  <si>
    <t>200</t>
  </si>
  <si>
    <t>FORTALECIMIENTO INSTITUCIONAL A TRAVÉS DE LA ARTICULACIÓN DE LOS PROCESOS CON LA INFRAESTRUCTURA TECNOLÓGICA Y DE INFORMACIÓN PARA EL MINISTERIO DE COMERCIO, INDUSTRIA Y TURISMO.</t>
  </si>
  <si>
    <t>310</t>
  </si>
  <si>
    <t>111</t>
  </si>
  <si>
    <t>APOYO A LA POLITICA DE CONSOLIDACION DE LAS MICRO PEQUEÑAS Y MEDIANAS EMPRESAS A NIVEL NACIONAL</t>
  </si>
  <si>
    <t>112</t>
  </si>
  <si>
    <t>ADMINISTRACIÓN DEL SUBSISTEMA NACIONAL DE LA CALIDAD.</t>
  </si>
  <si>
    <t>202</t>
  </si>
  <si>
    <t>113</t>
  </si>
  <si>
    <t>APOYO A LA POLÍTICA DE FORMALIZACIÓN EMPRESARIAL EN COLOMBIA</t>
  </si>
  <si>
    <t>520</t>
  </si>
  <si>
    <t>APOYO  TECNICO A LA POLITICA DE EMPRENDIMIENTO EN COLOMBIA</t>
  </si>
  <si>
    <t>7</t>
  </si>
  <si>
    <t>IMPLANTACION Y DIFUSION DE UN NUEVO SISTEMA  DE CONTABILIDAD CON REFERENTE INTERNACIONAL A NIVEL NACIONAL</t>
  </si>
  <si>
    <t>IMPLEMENTACIÓN DE UNA ESTRATEGIA PARA PROMOVER EL CRECIMIENTO Y FORTALECIMIENTO DE LAS MICRO Y PEQUEÑAS EMPRESAS CON BASE EN EL APROVECHAMIENTO DEL MERCADO NACIONAL</t>
  </si>
  <si>
    <t>14</t>
  </si>
  <si>
    <t>APOYO A LA TRANSFORMACION PRODUCTIVA DE SECTORES DE LA ECONOMIA PARA INCREMENTAR SU PRODUCTIVIDAD Y COMPETITIVIDAD A NIVEL NACIONAL</t>
  </si>
  <si>
    <t>15</t>
  </si>
  <si>
    <t>APLICACIÓN  Y CONVERGENCIA HACIA ESTANDARES INTERNACIONALES DE INFORMACION FINANCIERA Y DE ASEGURAMIENTO DE LA INFORMACION A NIVEL NACIONAL</t>
  </si>
  <si>
    <t>17</t>
  </si>
  <si>
    <t>IMPLEMENTACIÓN ACCIÓNES QUE CONTRIBUYAN AL MEJORAMIENTO DE LA PRODUCTIVIDAD Y COMPETITIVIDAD NACIONAL</t>
  </si>
  <si>
    <t>201</t>
  </si>
  <si>
    <t>FORTALECIMIENTO A LA POLITICA DE GENERACIÓN DE INGRESOS PARA GRUPOS DE ESPECIAL PROTECCION CONSTITUCIONAL A NIVEL NACIONAL</t>
  </si>
  <si>
    <t>205</t>
  </si>
  <si>
    <t>IMPLANTACIÓN DE LA POLÍTICA DE INSERCIÓN EFECTIVA DE COLOMBIA EN LOS MERCADOS INTERNACIONALES</t>
  </si>
  <si>
    <t>IMPLEMENTACIÓN DE LA POLÍTICA DE PRODUCTIVIDAD Y COMPETITIVIDAD A TRAVÉS DE LAS COMISIONES REGIONALES DE COMPETITIVIDAD A NIVEL NACIONAL</t>
  </si>
  <si>
    <t>206</t>
  </si>
  <si>
    <t>APOYO A LA PROMOCION Y COMPETITIVIDAD TURISTICA LEY 1101 DE 2006 ANIVEL NACIONAL</t>
  </si>
  <si>
    <t>APOYO PARA EL DISEÑO CONSTRUCCION Y DOTACION DEL CENTRO DE EVENTOS Y EXPOSICIONES PUERTA DE ORO EN BARRANQUILLA DEPARTAMENTO DEL ATLANTICO</t>
  </si>
  <si>
    <t>13</t>
  </si>
  <si>
    <t>ASISTENCIA A LA PROMOCIÓN Y COMPETITIVIDAD TURÍSTICA A NIVEL NACIONAL</t>
  </si>
  <si>
    <t xml:space="preserve">GASTOS DE PERSONAL </t>
  </si>
  <si>
    <t xml:space="preserve">GASTOS DE FUNCIONAMIENTO </t>
  </si>
  <si>
    <t>GASTOS GENERALES</t>
  </si>
  <si>
    <t>TRANSFERENCIAS CORRIENTES</t>
  </si>
  <si>
    <t>TRANSFERENCIAS.</t>
  </si>
  <si>
    <t xml:space="preserve">TRANSFERENCIAS DE CAPITAL </t>
  </si>
  <si>
    <t xml:space="preserve">GASTOS DE INVERSION </t>
  </si>
  <si>
    <t>MINISTERIO DE COMERCIO INDUSTRIA Y TURISMO</t>
  </si>
  <si>
    <t>CUENTAS POR PAGAR 2016 CON CORTE AL 31 DE ENERO DE 2017</t>
  </si>
  <si>
    <t xml:space="preserve">UNIDAD EJECUTORA 3501-01 GESTIÓN GENERAL </t>
  </si>
  <si>
    <t>GEN:FEBRERO 01 DE 2017</t>
  </si>
  <si>
    <t>OBLIGACION ($)</t>
  </si>
  <si>
    <t>PAGOS ($)</t>
  </si>
  <si>
    <t>OBLIGACION SIN PAGAR ($)</t>
  </si>
  <si>
    <t>PAGO/ OBLIG (%)</t>
  </si>
  <si>
    <t>TOTAL EJECUCIÓN CUENTAS POR PAGAR 2016 CON CORTE AL 31 DE ENERO DE 2017</t>
  </si>
  <si>
    <t>Fuente :Sistema Integrado de Información Financiera SIIF Nación</t>
  </si>
  <si>
    <t>Nota1:Ley No.1815 del 7 de Diciembre de 2016 " Por la cual se decreta el presupuesto de rentas y recursos de capital y ley de apropiaciones para la Vigencia Fiscal del 1° de Enero al 31 de Diciembre de 2017"</t>
  </si>
  <si>
    <t>Nota2: Decreto No. 2170 del 27 de Diciembre de 2016 " Por el cual se liquida el Presupuesto General de La Nación para la vigencia fiscal de 2017, se detallan las apropiaciones y se clasifican y definen los gastos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</si>
</sst>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  <family val="1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46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165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65" fontId="4" fillId="2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164" fontId="5" fillId="3" borderId="1" xfId="0" applyNumberFormat="1" applyFont="1" applyFill="1" applyBorder="1" applyAlignment="1">
      <alignment horizontal="right" vertical="center" wrapText="1" readingOrder="1"/>
    </xf>
    <xf numFmtId="165" fontId="4" fillId="3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6" fillId="2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Continuous" vertical="center" wrapText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center" wrapText="1" readingOrder="1"/>
    </xf>
    <xf numFmtId="164" fontId="5" fillId="0" borderId="3" xfId="0" applyNumberFormat="1" applyFont="1" applyFill="1" applyBorder="1" applyAlignment="1">
      <alignment horizontal="right" vertical="center" wrapText="1" readingOrder="1"/>
    </xf>
    <xf numFmtId="165" fontId="4" fillId="0" borderId="3" xfId="0" applyNumberFormat="1" applyFont="1" applyFill="1" applyBorder="1" applyAlignment="1">
      <alignment horizontal="center" vertical="center" wrapText="1"/>
    </xf>
    <xf numFmtId="10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9" fillId="0" borderId="0" xfId="0" applyFont="1" applyFill="1" applyBorder="1"/>
    <xf numFmtId="0" fontId="3" fillId="0" borderId="1" xfId="0" applyNumberFormat="1" applyFont="1" applyFill="1" applyBorder="1" applyAlignment="1">
      <alignment horizontal="left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left" vertical="center" wrapText="1" readingOrder="1"/>
    </xf>
    <xf numFmtId="164" fontId="3" fillId="2" borderId="2" xfId="0" applyNumberFormat="1" applyFont="1" applyFill="1" applyBorder="1" applyAlignment="1">
      <alignment horizontal="right" vertical="center" wrapText="1" readingOrder="1"/>
    </xf>
    <xf numFmtId="165" fontId="6" fillId="2" borderId="2" xfId="0" applyNumberFormat="1" applyFont="1" applyFill="1" applyBorder="1" applyAlignment="1">
      <alignment horizontal="center" vertical="center" wrapText="1"/>
    </xf>
    <xf numFmtId="10" fontId="6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tabSelected="1" workbookViewId="0">
      <selection activeCell="Q10" sqref="Q10"/>
    </sheetView>
  </sheetViews>
  <sheetFormatPr baseColWidth="10" defaultRowHeight="15"/>
  <cols>
    <col min="1" max="5" width="5.42578125" customWidth="1"/>
    <col min="6" max="6" width="9.5703125" customWidth="1"/>
    <col min="7" max="8" width="5" customWidth="1"/>
    <col min="9" max="9" width="31.85546875" customWidth="1"/>
    <col min="10" max="11" width="18.85546875" customWidth="1"/>
    <col min="12" max="12" width="16.140625" customWidth="1"/>
    <col min="13" max="13" width="8.42578125" customWidth="1"/>
  </cols>
  <sheetData>
    <row r="1" spans="1:13">
      <c r="A1" s="36" t="s">
        <v>82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A2" s="36" t="s">
        <v>83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>
      <c r="A3" s="36" t="s">
        <v>84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5.75" thickBot="1">
      <c r="A4" s="20"/>
      <c r="B4" s="1"/>
      <c r="C4" s="1"/>
      <c r="D4" s="1"/>
      <c r="E4" s="1"/>
      <c r="F4" s="1"/>
      <c r="G4" s="1"/>
      <c r="H4" s="1"/>
      <c r="I4" s="1"/>
      <c r="J4" s="1"/>
      <c r="K4" s="1"/>
      <c r="L4" s="38" t="s">
        <v>85</v>
      </c>
      <c r="M4" s="39"/>
    </row>
    <row r="5" spans="1:13" ht="35.1" customHeight="1" thickTop="1" thickBot="1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86</v>
      </c>
      <c r="K5" s="8" t="s">
        <v>87</v>
      </c>
      <c r="L5" s="25" t="s">
        <v>88</v>
      </c>
      <c r="M5" s="25" t="s">
        <v>89</v>
      </c>
    </row>
    <row r="6" spans="1:13" ht="35.1" customHeight="1" thickTop="1" thickBot="1">
      <c r="A6" s="2" t="s">
        <v>10</v>
      </c>
      <c r="B6" s="2"/>
      <c r="C6" s="2"/>
      <c r="D6" s="2"/>
      <c r="E6" s="2"/>
      <c r="F6" s="2"/>
      <c r="G6" s="2"/>
      <c r="H6" s="2"/>
      <c r="I6" s="33" t="s">
        <v>76</v>
      </c>
      <c r="J6" s="22">
        <f>+J7+J11+J14</f>
        <v>12788810032.029999</v>
      </c>
      <c r="K6" s="22">
        <f t="shared" ref="K6" si="0">+K7+K11+K14</f>
        <v>650234928</v>
      </c>
      <c r="L6" s="34">
        <f t="shared" ref="L6:L43" si="1">+J6-K6</f>
        <v>12138575104.029999</v>
      </c>
      <c r="M6" s="35">
        <f t="shared" ref="M6:M43" si="2">+K6/J6</f>
        <v>5.0844052446745634E-2</v>
      </c>
    </row>
    <row r="7" spans="1:13" ht="35.1" customHeight="1" thickTop="1" thickBot="1">
      <c r="A7" s="8" t="s">
        <v>10</v>
      </c>
      <c r="B7" s="8">
        <v>1</v>
      </c>
      <c r="C7" s="8"/>
      <c r="D7" s="8"/>
      <c r="E7" s="8"/>
      <c r="F7" s="8"/>
      <c r="G7" s="8"/>
      <c r="H7" s="8"/>
      <c r="I7" s="9" t="s">
        <v>75</v>
      </c>
      <c r="J7" s="21">
        <f>SUM(J8:J10)</f>
        <v>1480567643.1700001</v>
      </c>
      <c r="K7" s="21">
        <f t="shared" ref="K7" si="3">SUM(K8:K10)</f>
        <v>650234928</v>
      </c>
      <c r="L7" s="23">
        <f t="shared" si="1"/>
        <v>830332715.17000008</v>
      </c>
      <c r="M7" s="24">
        <f t="shared" si="2"/>
        <v>0.43917948024840053</v>
      </c>
    </row>
    <row r="8" spans="1:13" ht="35.1" customHeight="1" thickTop="1" thickBot="1">
      <c r="A8" s="5" t="s">
        <v>10</v>
      </c>
      <c r="B8" s="5" t="s">
        <v>11</v>
      </c>
      <c r="C8" s="5" t="s">
        <v>12</v>
      </c>
      <c r="D8" s="5" t="s">
        <v>11</v>
      </c>
      <c r="E8" s="5" t="s">
        <v>13</v>
      </c>
      <c r="F8" s="5" t="s">
        <v>14</v>
      </c>
      <c r="G8" s="5" t="s">
        <v>15</v>
      </c>
      <c r="H8" s="5" t="s">
        <v>16</v>
      </c>
      <c r="I8" s="6" t="s">
        <v>17</v>
      </c>
      <c r="J8" s="7">
        <v>36737918</v>
      </c>
      <c r="K8" s="7">
        <v>0</v>
      </c>
      <c r="L8" s="3">
        <f t="shared" si="1"/>
        <v>36737918</v>
      </c>
      <c r="M8" s="4">
        <f t="shared" si="2"/>
        <v>0</v>
      </c>
    </row>
    <row r="9" spans="1:13" ht="35.1" customHeight="1" thickTop="1" thickBot="1">
      <c r="A9" s="5" t="s">
        <v>10</v>
      </c>
      <c r="B9" s="5" t="s">
        <v>11</v>
      </c>
      <c r="C9" s="5" t="s">
        <v>12</v>
      </c>
      <c r="D9" s="5" t="s">
        <v>18</v>
      </c>
      <c r="E9" s="5"/>
      <c r="F9" s="5" t="s">
        <v>14</v>
      </c>
      <c r="G9" s="5" t="s">
        <v>15</v>
      </c>
      <c r="H9" s="5" t="s">
        <v>16</v>
      </c>
      <c r="I9" s="6" t="s">
        <v>19</v>
      </c>
      <c r="J9" s="7">
        <v>763419564.16999996</v>
      </c>
      <c r="K9" s="7">
        <v>0</v>
      </c>
      <c r="L9" s="3">
        <f t="shared" si="1"/>
        <v>763419564.16999996</v>
      </c>
      <c r="M9" s="4">
        <f t="shared" si="2"/>
        <v>0</v>
      </c>
    </row>
    <row r="10" spans="1:13" ht="35.1" customHeight="1" thickTop="1" thickBot="1">
      <c r="A10" s="5" t="s">
        <v>10</v>
      </c>
      <c r="B10" s="5" t="s">
        <v>11</v>
      </c>
      <c r="C10" s="5" t="s">
        <v>12</v>
      </c>
      <c r="D10" s="5" t="s">
        <v>20</v>
      </c>
      <c r="E10" s="5"/>
      <c r="F10" s="5" t="s">
        <v>14</v>
      </c>
      <c r="G10" s="5" t="s">
        <v>15</v>
      </c>
      <c r="H10" s="5" t="s">
        <v>16</v>
      </c>
      <c r="I10" s="6" t="s">
        <v>21</v>
      </c>
      <c r="J10" s="7">
        <v>680410161</v>
      </c>
      <c r="K10" s="7">
        <v>650234928</v>
      </c>
      <c r="L10" s="3">
        <f t="shared" si="1"/>
        <v>30175233</v>
      </c>
      <c r="M10" s="4">
        <f t="shared" si="2"/>
        <v>0.9556514074456921</v>
      </c>
    </row>
    <row r="11" spans="1:13" ht="35.1" customHeight="1" thickTop="1" thickBot="1">
      <c r="A11" s="8" t="s">
        <v>10</v>
      </c>
      <c r="B11" s="8">
        <v>2</v>
      </c>
      <c r="C11" s="8"/>
      <c r="D11" s="8"/>
      <c r="E11" s="8"/>
      <c r="F11" s="8"/>
      <c r="G11" s="8"/>
      <c r="H11" s="8"/>
      <c r="I11" s="9" t="s">
        <v>77</v>
      </c>
      <c r="J11" s="21">
        <f>SUM(J12:J13)</f>
        <v>2125218320.46</v>
      </c>
      <c r="K11" s="21">
        <f t="shared" ref="K11" si="4">SUM(K12:K13)</f>
        <v>0</v>
      </c>
      <c r="L11" s="23">
        <f t="shared" si="1"/>
        <v>2125218320.46</v>
      </c>
      <c r="M11" s="24">
        <f t="shared" si="2"/>
        <v>0</v>
      </c>
    </row>
    <row r="12" spans="1:13" ht="35.1" customHeight="1" thickTop="1" thickBot="1">
      <c r="A12" s="5" t="s">
        <v>10</v>
      </c>
      <c r="B12" s="5" t="s">
        <v>18</v>
      </c>
      <c r="C12" s="5" t="s">
        <v>12</v>
      </c>
      <c r="D12" s="5" t="s">
        <v>22</v>
      </c>
      <c r="E12" s="5"/>
      <c r="F12" s="5" t="s">
        <v>14</v>
      </c>
      <c r="G12" s="5" t="s">
        <v>15</v>
      </c>
      <c r="H12" s="5" t="s">
        <v>16</v>
      </c>
      <c r="I12" s="6" t="s">
        <v>23</v>
      </c>
      <c r="J12" s="7">
        <v>1000000000</v>
      </c>
      <c r="K12" s="7">
        <v>0</v>
      </c>
      <c r="L12" s="3">
        <f t="shared" si="1"/>
        <v>1000000000</v>
      </c>
      <c r="M12" s="4">
        <f t="shared" si="2"/>
        <v>0</v>
      </c>
    </row>
    <row r="13" spans="1:13" ht="35.1" customHeight="1" thickTop="1" thickBot="1">
      <c r="A13" s="5" t="s">
        <v>10</v>
      </c>
      <c r="B13" s="5" t="s">
        <v>18</v>
      </c>
      <c r="C13" s="5" t="s">
        <v>12</v>
      </c>
      <c r="D13" s="5" t="s">
        <v>24</v>
      </c>
      <c r="E13" s="5"/>
      <c r="F13" s="5" t="s">
        <v>14</v>
      </c>
      <c r="G13" s="5" t="s">
        <v>15</v>
      </c>
      <c r="H13" s="5" t="s">
        <v>16</v>
      </c>
      <c r="I13" s="6" t="s">
        <v>25</v>
      </c>
      <c r="J13" s="7">
        <v>1125218320.46</v>
      </c>
      <c r="K13" s="7">
        <v>0</v>
      </c>
      <c r="L13" s="3">
        <f t="shared" si="1"/>
        <v>1125218320.46</v>
      </c>
      <c r="M13" s="4">
        <f t="shared" si="2"/>
        <v>0</v>
      </c>
    </row>
    <row r="14" spans="1:13" ht="35.1" customHeight="1" thickTop="1" thickBot="1">
      <c r="A14" s="8" t="s">
        <v>10</v>
      </c>
      <c r="B14" s="8"/>
      <c r="C14" s="8"/>
      <c r="D14" s="8"/>
      <c r="E14" s="8"/>
      <c r="F14" s="8"/>
      <c r="G14" s="8"/>
      <c r="H14" s="8"/>
      <c r="I14" s="9" t="s">
        <v>79</v>
      </c>
      <c r="J14" s="21">
        <f>+J15+J22</f>
        <v>9183024068.3999996</v>
      </c>
      <c r="K14" s="21">
        <f t="shared" ref="K14" si="5">+K15+K22</f>
        <v>0</v>
      </c>
      <c r="L14" s="23">
        <f t="shared" si="1"/>
        <v>9183024068.3999996</v>
      </c>
      <c r="M14" s="24">
        <f t="shared" si="2"/>
        <v>0</v>
      </c>
    </row>
    <row r="15" spans="1:13" ht="35.1" customHeight="1" thickTop="1" thickBot="1">
      <c r="A15" s="15" t="s">
        <v>10</v>
      </c>
      <c r="B15" s="15">
        <v>3</v>
      </c>
      <c r="C15" s="15"/>
      <c r="D15" s="15"/>
      <c r="E15" s="15"/>
      <c r="F15" s="15"/>
      <c r="G15" s="15"/>
      <c r="H15" s="15"/>
      <c r="I15" s="16" t="s">
        <v>78</v>
      </c>
      <c r="J15" s="17">
        <f>SUM(J16:J21)</f>
        <v>1183024068</v>
      </c>
      <c r="K15" s="17">
        <f t="shared" ref="K15" si="6">SUM(K16:K21)</f>
        <v>0</v>
      </c>
      <c r="L15" s="18">
        <f t="shared" si="1"/>
        <v>1183024068</v>
      </c>
      <c r="M15" s="19">
        <f t="shared" si="2"/>
        <v>0</v>
      </c>
    </row>
    <row r="16" spans="1:13" ht="35.1" customHeight="1" thickTop="1" thickBot="1">
      <c r="A16" s="5" t="s">
        <v>10</v>
      </c>
      <c r="B16" s="5" t="s">
        <v>22</v>
      </c>
      <c r="C16" s="5" t="s">
        <v>24</v>
      </c>
      <c r="D16" s="5" t="s">
        <v>11</v>
      </c>
      <c r="E16" s="5" t="s">
        <v>26</v>
      </c>
      <c r="F16" s="5" t="s">
        <v>14</v>
      </c>
      <c r="G16" s="5" t="s">
        <v>15</v>
      </c>
      <c r="H16" s="5" t="s">
        <v>16</v>
      </c>
      <c r="I16" s="6" t="s">
        <v>27</v>
      </c>
      <c r="J16" s="7">
        <v>850000000</v>
      </c>
      <c r="K16" s="7">
        <v>0</v>
      </c>
      <c r="L16" s="3">
        <f t="shared" si="1"/>
        <v>850000000</v>
      </c>
      <c r="M16" s="4">
        <f t="shared" si="2"/>
        <v>0</v>
      </c>
    </row>
    <row r="17" spans="1:13" ht="35.1" customHeight="1" thickTop="1" thickBot="1">
      <c r="A17" s="5" t="s">
        <v>10</v>
      </c>
      <c r="B17" s="5" t="s">
        <v>22</v>
      </c>
      <c r="C17" s="5" t="s">
        <v>24</v>
      </c>
      <c r="D17" s="5" t="s">
        <v>11</v>
      </c>
      <c r="E17" s="5" t="s">
        <v>28</v>
      </c>
      <c r="F17" s="5" t="s">
        <v>14</v>
      </c>
      <c r="G17" s="5" t="s">
        <v>15</v>
      </c>
      <c r="H17" s="5" t="s">
        <v>16</v>
      </c>
      <c r="I17" s="6" t="s">
        <v>29</v>
      </c>
      <c r="J17" s="7">
        <v>80300000</v>
      </c>
      <c r="K17" s="7">
        <v>0</v>
      </c>
      <c r="L17" s="3">
        <f t="shared" si="1"/>
        <v>80300000</v>
      </c>
      <c r="M17" s="4">
        <f t="shared" si="2"/>
        <v>0</v>
      </c>
    </row>
    <row r="18" spans="1:13" ht="35.1" customHeight="1" thickTop="1" thickBot="1">
      <c r="A18" s="5" t="s">
        <v>10</v>
      </c>
      <c r="B18" s="5" t="s">
        <v>22</v>
      </c>
      <c r="C18" s="5" t="s">
        <v>24</v>
      </c>
      <c r="D18" s="5" t="s">
        <v>11</v>
      </c>
      <c r="E18" s="5" t="s">
        <v>30</v>
      </c>
      <c r="F18" s="5" t="s">
        <v>14</v>
      </c>
      <c r="G18" s="5" t="s">
        <v>15</v>
      </c>
      <c r="H18" s="5" t="s">
        <v>16</v>
      </c>
      <c r="I18" s="6" t="s">
        <v>31</v>
      </c>
      <c r="J18" s="7">
        <v>227263421</v>
      </c>
      <c r="K18" s="7">
        <v>0</v>
      </c>
      <c r="L18" s="3">
        <f t="shared" si="1"/>
        <v>227263421</v>
      </c>
      <c r="M18" s="4">
        <f t="shared" si="2"/>
        <v>0</v>
      </c>
    </row>
    <row r="19" spans="1:13" ht="35.1" customHeight="1" thickTop="1" thickBot="1">
      <c r="A19" s="5" t="s">
        <v>10</v>
      </c>
      <c r="B19" s="5" t="s">
        <v>22</v>
      </c>
      <c r="C19" s="5" t="s">
        <v>20</v>
      </c>
      <c r="D19" s="5" t="s">
        <v>11</v>
      </c>
      <c r="E19" s="5" t="s">
        <v>32</v>
      </c>
      <c r="F19" s="5" t="s">
        <v>14</v>
      </c>
      <c r="G19" s="5" t="s">
        <v>15</v>
      </c>
      <c r="H19" s="5" t="s">
        <v>16</v>
      </c>
      <c r="I19" s="6" t="s">
        <v>33</v>
      </c>
      <c r="J19" s="7">
        <v>3447275</v>
      </c>
      <c r="K19" s="7">
        <v>0</v>
      </c>
      <c r="L19" s="3">
        <f t="shared" si="1"/>
        <v>3447275</v>
      </c>
      <c r="M19" s="4">
        <f t="shared" si="2"/>
        <v>0</v>
      </c>
    </row>
    <row r="20" spans="1:13" ht="35.1" customHeight="1" thickTop="1" thickBot="1">
      <c r="A20" s="5" t="s">
        <v>10</v>
      </c>
      <c r="B20" s="5" t="s">
        <v>22</v>
      </c>
      <c r="C20" s="5" t="s">
        <v>20</v>
      </c>
      <c r="D20" s="5" t="s">
        <v>22</v>
      </c>
      <c r="E20" s="5" t="s">
        <v>34</v>
      </c>
      <c r="F20" s="5" t="s">
        <v>14</v>
      </c>
      <c r="G20" s="5" t="s">
        <v>15</v>
      </c>
      <c r="H20" s="5" t="s">
        <v>16</v>
      </c>
      <c r="I20" s="6" t="s">
        <v>35</v>
      </c>
      <c r="J20" s="7">
        <v>105000</v>
      </c>
      <c r="K20" s="7">
        <v>0</v>
      </c>
      <c r="L20" s="3">
        <f t="shared" si="1"/>
        <v>105000</v>
      </c>
      <c r="M20" s="4">
        <f t="shared" si="2"/>
        <v>0</v>
      </c>
    </row>
    <row r="21" spans="1:13" ht="35.1" customHeight="1" thickTop="1" thickBot="1">
      <c r="A21" s="5" t="s">
        <v>10</v>
      </c>
      <c r="B21" s="5" t="s">
        <v>22</v>
      </c>
      <c r="C21" s="5" t="s">
        <v>36</v>
      </c>
      <c r="D21" s="5" t="s">
        <v>11</v>
      </c>
      <c r="E21" s="5" t="s">
        <v>11</v>
      </c>
      <c r="F21" s="5" t="s">
        <v>14</v>
      </c>
      <c r="G21" s="5" t="s">
        <v>15</v>
      </c>
      <c r="H21" s="5" t="s">
        <v>16</v>
      </c>
      <c r="I21" s="6" t="s">
        <v>37</v>
      </c>
      <c r="J21" s="7">
        <v>21908372</v>
      </c>
      <c r="K21" s="7">
        <v>0</v>
      </c>
      <c r="L21" s="3">
        <f t="shared" si="1"/>
        <v>21908372</v>
      </c>
      <c r="M21" s="4">
        <f t="shared" si="2"/>
        <v>0</v>
      </c>
    </row>
    <row r="22" spans="1:13" ht="35.1" customHeight="1" thickTop="1" thickBot="1">
      <c r="A22" s="12" t="s">
        <v>10</v>
      </c>
      <c r="B22" s="12">
        <v>4</v>
      </c>
      <c r="C22" s="12"/>
      <c r="D22" s="12"/>
      <c r="E22" s="12"/>
      <c r="F22" s="12"/>
      <c r="G22" s="12"/>
      <c r="H22" s="12"/>
      <c r="I22" s="13" t="s">
        <v>80</v>
      </c>
      <c r="J22" s="14">
        <f>+J23+J24</f>
        <v>8000000000.3999996</v>
      </c>
      <c r="K22" s="14">
        <f t="shared" ref="K22" si="7">+K23+K24</f>
        <v>0</v>
      </c>
      <c r="L22" s="10">
        <f t="shared" si="1"/>
        <v>8000000000.3999996</v>
      </c>
      <c r="M22" s="11">
        <f t="shared" si="2"/>
        <v>0</v>
      </c>
    </row>
    <row r="23" spans="1:13" ht="72" customHeight="1" thickTop="1" thickBot="1">
      <c r="A23" s="5" t="s">
        <v>10</v>
      </c>
      <c r="B23" s="5" t="s">
        <v>24</v>
      </c>
      <c r="C23" s="5" t="s">
        <v>18</v>
      </c>
      <c r="D23" s="5" t="s">
        <v>11</v>
      </c>
      <c r="E23" s="5" t="s">
        <v>38</v>
      </c>
      <c r="F23" s="5" t="s">
        <v>14</v>
      </c>
      <c r="G23" s="5" t="s">
        <v>15</v>
      </c>
      <c r="H23" s="5" t="s">
        <v>16</v>
      </c>
      <c r="I23" s="6" t="s">
        <v>39</v>
      </c>
      <c r="J23" s="7">
        <v>5428854577.8999996</v>
      </c>
      <c r="K23" s="7">
        <v>0</v>
      </c>
      <c r="L23" s="3">
        <f t="shared" si="1"/>
        <v>5428854577.8999996</v>
      </c>
      <c r="M23" s="4">
        <f t="shared" si="2"/>
        <v>0</v>
      </c>
    </row>
    <row r="24" spans="1:13" ht="78" customHeight="1" thickTop="1" thickBot="1">
      <c r="A24" s="5" t="s">
        <v>10</v>
      </c>
      <c r="B24" s="5" t="s">
        <v>24</v>
      </c>
      <c r="C24" s="5" t="s">
        <v>18</v>
      </c>
      <c r="D24" s="5" t="s">
        <v>11</v>
      </c>
      <c r="E24" s="5" t="s">
        <v>40</v>
      </c>
      <c r="F24" s="5" t="s">
        <v>14</v>
      </c>
      <c r="G24" s="5" t="s">
        <v>15</v>
      </c>
      <c r="H24" s="5" t="s">
        <v>16</v>
      </c>
      <c r="I24" s="6" t="s">
        <v>41</v>
      </c>
      <c r="J24" s="7">
        <v>2571145422.5</v>
      </c>
      <c r="K24" s="7">
        <v>0</v>
      </c>
      <c r="L24" s="3">
        <f t="shared" si="1"/>
        <v>2571145422.5</v>
      </c>
      <c r="M24" s="4">
        <f t="shared" si="2"/>
        <v>0</v>
      </c>
    </row>
    <row r="25" spans="1:13" ht="35.1" customHeight="1" thickTop="1" thickBot="1">
      <c r="A25" s="8" t="s">
        <v>42</v>
      </c>
      <c r="B25" s="8"/>
      <c r="C25" s="8"/>
      <c r="D25" s="8"/>
      <c r="E25" s="8"/>
      <c r="F25" s="8"/>
      <c r="G25" s="8"/>
      <c r="H25" s="8"/>
      <c r="I25" s="9" t="s">
        <v>81</v>
      </c>
      <c r="J25" s="21">
        <f>SUM(J26:J42)</f>
        <v>123046845045.14999</v>
      </c>
      <c r="K25" s="21">
        <f t="shared" ref="K25" si="8">SUM(K26:K42)</f>
        <v>0</v>
      </c>
      <c r="L25" s="23">
        <f t="shared" si="1"/>
        <v>123046845045.14999</v>
      </c>
      <c r="M25" s="24">
        <f t="shared" si="2"/>
        <v>0</v>
      </c>
    </row>
    <row r="26" spans="1:13" ht="79.5" customHeight="1" thickTop="1" thickBot="1">
      <c r="A26" s="5" t="s">
        <v>42</v>
      </c>
      <c r="B26" s="5" t="s">
        <v>43</v>
      </c>
      <c r="C26" s="5" t="s">
        <v>44</v>
      </c>
      <c r="D26" s="5" t="s">
        <v>11</v>
      </c>
      <c r="E26" s="5" t="s">
        <v>0</v>
      </c>
      <c r="F26" s="5" t="s">
        <v>14</v>
      </c>
      <c r="G26" s="5" t="s">
        <v>15</v>
      </c>
      <c r="H26" s="5" t="s">
        <v>16</v>
      </c>
      <c r="I26" s="6" t="s">
        <v>45</v>
      </c>
      <c r="J26" s="7">
        <v>1125831352</v>
      </c>
      <c r="K26" s="7">
        <v>0</v>
      </c>
      <c r="L26" s="3">
        <f t="shared" si="1"/>
        <v>1125831352</v>
      </c>
      <c r="M26" s="4">
        <f t="shared" si="2"/>
        <v>0</v>
      </c>
    </row>
    <row r="27" spans="1:13" ht="66.75" customHeight="1" thickTop="1" thickBot="1">
      <c r="A27" s="5" t="s">
        <v>42</v>
      </c>
      <c r="B27" s="5" t="s">
        <v>46</v>
      </c>
      <c r="C27" s="5" t="s">
        <v>44</v>
      </c>
      <c r="D27" s="5" t="s">
        <v>47</v>
      </c>
      <c r="E27" s="5" t="s">
        <v>0</v>
      </c>
      <c r="F27" s="5" t="s">
        <v>14</v>
      </c>
      <c r="G27" s="5" t="s">
        <v>15</v>
      </c>
      <c r="H27" s="5" t="s">
        <v>16</v>
      </c>
      <c r="I27" s="6" t="s">
        <v>48</v>
      </c>
      <c r="J27" s="7">
        <v>120000000</v>
      </c>
      <c r="K27" s="7">
        <v>0</v>
      </c>
      <c r="L27" s="3">
        <f t="shared" si="1"/>
        <v>120000000</v>
      </c>
      <c r="M27" s="4">
        <f t="shared" si="2"/>
        <v>0</v>
      </c>
    </row>
    <row r="28" spans="1:13" ht="39.950000000000003" customHeight="1" thickTop="1" thickBot="1">
      <c r="A28" s="5" t="s">
        <v>42</v>
      </c>
      <c r="B28" s="5" t="s">
        <v>46</v>
      </c>
      <c r="C28" s="5" t="s">
        <v>44</v>
      </c>
      <c r="D28" s="5" t="s">
        <v>49</v>
      </c>
      <c r="E28" s="5" t="s">
        <v>0</v>
      </c>
      <c r="F28" s="5" t="s">
        <v>14</v>
      </c>
      <c r="G28" s="5" t="s">
        <v>15</v>
      </c>
      <c r="H28" s="5" t="s">
        <v>16</v>
      </c>
      <c r="I28" s="6" t="s">
        <v>50</v>
      </c>
      <c r="J28" s="7">
        <v>220174610</v>
      </c>
      <c r="K28" s="7">
        <v>0</v>
      </c>
      <c r="L28" s="3">
        <f t="shared" si="1"/>
        <v>220174610</v>
      </c>
      <c r="M28" s="4">
        <f t="shared" si="2"/>
        <v>0</v>
      </c>
    </row>
    <row r="29" spans="1:13" ht="39.950000000000003" customHeight="1" thickTop="1" thickBot="1">
      <c r="A29" s="5" t="s">
        <v>42</v>
      </c>
      <c r="B29" s="5" t="s">
        <v>46</v>
      </c>
      <c r="C29" s="5" t="s">
        <v>51</v>
      </c>
      <c r="D29" s="5" t="s">
        <v>52</v>
      </c>
      <c r="E29" s="5" t="s">
        <v>0</v>
      </c>
      <c r="F29" s="5" t="s">
        <v>14</v>
      </c>
      <c r="G29" s="5" t="s">
        <v>15</v>
      </c>
      <c r="H29" s="5" t="s">
        <v>16</v>
      </c>
      <c r="I29" s="6" t="s">
        <v>53</v>
      </c>
      <c r="J29" s="7">
        <v>230139946</v>
      </c>
      <c r="K29" s="7">
        <v>0</v>
      </c>
      <c r="L29" s="3">
        <f t="shared" si="1"/>
        <v>230139946</v>
      </c>
      <c r="M29" s="4">
        <f t="shared" si="2"/>
        <v>0</v>
      </c>
    </row>
    <row r="30" spans="1:13" ht="39.950000000000003" customHeight="1" thickTop="1" thickBot="1">
      <c r="A30" s="5" t="s">
        <v>42</v>
      </c>
      <c r="B30" s="5" t="s">
        <v>54</v>
      </c>
      <c r="C30" s="5" t="s">
        <v>44</v>
      </c>
      <c r="D30" s="5" t="s">
        <v>36</v>
      </c>
      <c r="E30" s="5"/>
      <c r="F30" s="5" t="s">
        <v>14</v>
      </c>
      <c r="G30" s="5" t="s">
        <v>15</v>
      </c>
      <c r="H30" s="5" t="s">
        <v>16</v>
      </c>
      <c r="I30" s="6" t="s">
        <v>55</v>
      </c>
      <c r="J30" s="7">
        <v>95076710</v>
      </c>
      <c r="K30" s="7">
        <v>0</v>
      </c>
      <c r="L30" s="3">
        <f t="shared" si="1"/>
        <v>95076710</v>
      </c>
      <c r="M30" s="4">
        <f t="shared" si="2"/>
        <v>0</v>
      </c>
    </row>
    <row r="31" spans="1:13" ht="56.25" customHeight="1" thickTop="1" thickBot="1">
      <c r="A31" s="5" t="s">
        <v>42</v>
      </c>
      <c r="B31" s="5" t="s">
        <v>54</v>
      </c>
      <c r="C31" s="5" t="s">
        <v>44</v>
      </c>
      <c r="D31" s="5" t="s">
        <v>56</v>
      </c>
      <c r="E31" s="5" t="s">
        <v>0</v>
      </c>
      <c r="F31" s="5" t="s">
        <v>14</v>
      </c>
      <c r="G31" s="5" t="s">
        <v>15</v>
      </c>
      <c r="H31" s="5" t="s">
        <v>16</v>
      </c>
      <c r="I31" s="6" t="s">
        <v>57</v>
      </c>
      <c r="J31" s="7">
        <v>6904767</v>
      </c>
      <c r="K31" s="7">
        <v>0</v>
      </c>
      <c r="L31" s="3">
        <f t="shared" si="1"/>
        <v>6904767</v>
      </c>
      <c r="M31" s="4">
        <f t="shared" si="2"/>
        <v>0</v>
      </c>
    </row>
    <row r="32" spans="1:13" ht="66" customHeight="1" thickTop="1" thickBot="1">
      <c r="A32" s="5" t="s">
        <v>42</v>
      </c>
      <c r="B32" s="5" t="s">
        <v>54</v>
      </c>
      <c r="C32" s="5" t="s">
        <v>44</v>
      </c>
      <c r="D32" s="5" t="s">
        <v>15</v>
      </c>
      <c r="E32" s="5" t="s">
        <v>0</v>
      </c>
      <c r="F32" s="5" t="s">
        <v>14</v>
      </c>
      <c r="G32" s="5" t="s">
        <v>15</v>
      </c>
      <c r="H32" s="5" t="s">
        <v>16</v>
      </c>
      <c r="I32" s="6" t="s">
        <v>58</v>
      </c>
      <c r="J32" s="7">
        <v>444144435</v>
      </c>
      <c r="K32" s="7">
        <v>0</v>
      </c>
      <c r="L32" s="3">
        <f t="shared" si="1"/>
        <v>444144435</v>
      </c>
      <c r="M32" s="4">
        <f t="shared" si="2"/>
        <v>0</v>
      </c>
    </row>
    <row r="33" spans="1:14" ht="77.25" customHeight="1" thickTop="1" thickBot="1">
      <c r="A33" s="5" t="s">
        <v>42</v>
      </c>
      <c r="B33" s="5" t="s">
        <v>54</v>
      </c>
      <c r="C33" s="5" t="s">
        <v>44</v>
      </c>
      <c r="D33" s="5" t="s">
        <v>59</v>
      </c>
      <c r="E33" s="5" t="s">
        <v>0</v>
      </c>
      <c r="F33" s="5" t="s">
        <v>14</v>
      </c>
      <c r="G33" s="5" t="s">
        <v>15</v>
      </c>
      <c r="H33" s="5" t="s">
        <v>16</v>
      </c>
      <c r="I33" s="6" t="s">
        <v>60</v>
      </c>
      <c r="J33" s="7">
        <v>1500000000</v>
      </c>
      <c r="K33" s="7">
        <v>0</v>
      </c>
      <c r="L33" s="3">
        <f t="shared" si="1"/>
        <v>1500000000</v>
      </c>
      <c r="M33" s="4">
        <f t="shared" si="2"/>
        <v>0</v>
      </c>
    </row>
    <row r="34" spans="1:14" ht="58.5" customHeight="1" thickTop="1" thickBot="1">
      <c r="A34" s="5" t="s">
        <v>42</v>
      </c>
      <c r="B34" s="5" t="s">
        <v>54</v>
      </c>
      <c r="C34" s="5" t="s">
        <v>44</v>
      </c>
      <c r="D34" s="5" t="s">
        <v>61</v>
      </c>
      <c r="E34" s="5" t="s">
        <v>0</v>
      </c>
      <c r="F34" s="5" t="s">
        <v>14</v>
      </c>
      <c r="G34" s="5" t="s">
        <v>15</v>
      </c>
      <c r="H34" s="5" t="s">
        <v>16</v>
      </c>
      <c r="I34" s="6" t="s">
        <v>62</v>
      </c>
      <c r="J34" s="7">
        <v>11149930</v>
      </c>
      <c r="K34" s="7">
        <v>0</v>
      </c>
      <c r="L34" s="3">
        <f t="shared" si="1"/>
        <v>11149930</v>
      </c>
      <c r="M34" s="4">
        <f t="shared" si="2"/>
        <v>0</v>
      </c>
    </row>
    <row r="35" spans="1:14" ht="57" customHeight="1" thickTop="1" thickBot="1">
      <c r="A35" s="5" t="s">
        <v>42</v>
      </c>
      <c r="B35" s="5" t="s">
        <v>54</v>
      </c>
      <c r="C35" s="5" t="s">
        <v>44</v>
      </c>
      <c r="D35" s="5" t="s">
        <v>63</v>
      </c>
      <c r="E35" s="5" t="s">
        <v>0</v>
      </c>
      <c r="F35" s="5" t="s">
        <v>14</v>
      </c>
      <c r="G35" s="5" t="s">
        <v>15</v>
      </c>
      <c r="H35" s="5" t="s">
        <v>16</v>
      </c>
      <c r="I35" s="6" t="s">
        <v>64</v>
      </c>
      <c r="J35" s="7">
        <v>43356773.899999999</v>
      </c>
      <c r="K35" s="7">
        <v>0</v>
      </c>
      <c r="L35" s="3">
        <f t="shared" si="1"/>
        <v>43356773.899999999</v>
      </c>
      <c r="M35" s="4">
        <f t="shared" si="2"/>
        <v>0</v>
      </c>
    </row>
    <row r="36" spans="1:14" ht="69.75" customHeight="1" thickTop="1" thickBot="1">
      <c r="A36" s="5" t="s">
        <v>42</v>
      </c>
      <c r="B36" s="5" t="s">
        <v>54</v>
      </c>
      <c r="C36" s="5" t="s">
        <v>65</v>
      </c>
      <c r="D36" s="5" t="s">
        <v>56</v>
      </c>
      <c r="E36" s="5" t="s">
        <v>0</v>
      </c>
      <c r="F36" s="5" t="s">
        <v>14</v>
      </c>
      <c r="G36" s="5" t="s">
        <v>15</v>
      </c>
      <c r="H36" s="5" t="s">
        <v>16</v>
      </c>
      <c r="I36" s="6" t="s">
        <v>66</v>
      </c>
      <c r="J36" s="7">
        <v>3143489781.5</v>
      </c>
      <c r="K36" s="7">
        <v>0</v>
      </c>
      <c r="L36" s="3">
        <f t="shared" si="1"/>
        <v>3143489781.5</v>
      </c>
      <c r="M36" s="4">
        <f t="shared" si="2"/>
        <v>0</v>
      </c>
    </row>
    <row r="37" spans="1:14" ht="76.5" customHeight="1" thickTop="1" thickBot="1">
      <c r="A37" s="5" t="s">
        <v>42</v>
      </c>
      <c r="B37" s="5" t="s">
        <v>54</v>
      </c>
      <c r="C37" s="5" t="s">
        <v>67</v>
      </c>
      <c r="D37" s="5" t="s">
        <v>11</v>
      </c>
      <c r="E37" s="5" t="s">
        <v>0</v>
      </c>
      <c r="F37" s="5" t="s">
        <v>14</v>
      </c>
      <c r="G37" s="5" t="s">
        <v>15</v>
      </c>
      <c r="H37" s="5" t="s">
        <v>16</v>
      </c>
      <c r="I37" s="6" t="s">
        <v>68</v>
      </c>
      <c r="J37" s="7">
        <v>225873563.75</v>
      </c>
      <c r="K37" s="7">
        <v>0</v>
      </c>
      <c r="L37" s="3">
        <f t="shared" si="1"/>
        <v>225873563.75</v>
      </c>
      <c r="M37" s="4">
        <f t="shared" si="2"/>
        <v>0</v>
      </c>
    </row>
    <row r="38" spans="1:14" ht="71.25" customHeight="1" thickTop="1" thickBot="1">
      <c r="A38" s="5" t="s">
        <v>42</v>
      </c>
      <c r="B38" s="5" t="s">
        <v>54</v>
      </c>
      <c r="C38" s="5" t="s">
        <v>67</v>
      </c>
      <c r="D38" s="5" t="s">
        <v>18</v>
      </c>
      <c r="E38" s="5" t="s">
        <v>0</v>
      </c>
      <c r="F38" s="5" t="s">
        <v>14</v>
      </c>
      <c r="G38" s="5" t="s">
        <v>15</v>
      </c>
      <c r="H38" s="5" t="s">
        <v>16</v>
      </c>
      <c r="I38" s="6" t="s">
        <v>69</v>
      </c>
      <c r="J38" s="7">
        <v>9536225</v>
      </c>
      <c r="K38" s="7">
        <v>0</v>
      </c>
      <c r="L38" s="3">
        <f t="shared" si="1"/>
        <v>9536225</v>
      </c>
      <c r="M38" s="4">
        <f t="shared" si="2"/>
        <v>0</v>
      </c>
    </row>
    <row r="39" spans="1:14" ht="63.75" customHeight="1" thickTop="1" thickBot="1">
      <c r="A39" s="5" t="s">
        <v>42</v>
      </c>
      <c r="B39" s="5" t="s">
        <v>54</v>
      </c>
      <c r="C39" s="5" t="s">
        <v>70</v>
      </c>
      <c r="D39" s="5" t="s">
        <v>22</v>
      </c>
      <c r="E39" s="5"/>
      <c r="F39" s="5" t="s">
        <v>14</v>
      </c>
      <c r="G39" s="5" t="s">
        <v>15</v>
      </c>
      <c r="H39" s="5" t="s">
        <v>16</v>
      </c>
      <c r="I39" s="6" t="s">
        <v>71</v>
      </c>
      <c r="J39" s="7">
        <v>5900000000</v>
      </c>
      <c r="K39" s="7">
        <v>0</v>
      </c>
      <c r="L39" s="3">
        <f t="shared" si="1"/>
        <v>5900000000</v>
      </c>
      <c r="M39" s="4">
        <f t="shared" si="2"/>
        <v>0</v>
      </c>
    </row>
    <row r="40" spans="1:14" ht="74.25" customHeight="1" thickTop="1" thickBot="1">
      <c r="A40" s="5" t="s">
        <v>42</v>
      </c>
      <c r="B40" s="5" t="s">
        <v>54</v>
      </c>
      <c r="C40" s="5" t="s">
        <v>70</v>
      </c>
      <c r="D40" s="5" t="s">
        <v>24</v>
      </c>
      <c r="E40" s="5" t="s">
        <v>0</v>
      </c>
      <c r="F40" s="5" t="s">
        <v>14</v>
      </c>
      <c r="G40" s="5" t="s">
        <v>15</v>
      </c>
      <c r="H40" s="5" t="s">
        <v>16</v>
      </c>
      <c r="I40" s="6" t="s">
        <v>72</v>
      </c>
      <c r="J40" s="7">
        <v>30000000000</v>
      </c>
      <c r="K40" s="7">
        <v>0</v>
      </c>
      <c r="L40" s="3">
        <f t="shared" si="1"/>
        <v>30000000000</v>
      </c>
      <c r="M40" s="4">
        <f t="shared" si="2"/>
        <v>0</v>
      </c>
    </row>
    <row r="41" spans="1:14" ht="72" customHeight="1" thickTop="1" thickBot="1">
      <c r="A41" s="5" t="s">
        <v>42</v>
      </c>
      <c r="B41" s="5" t="s">
        <v>54</v>
      </c>
      <c r="C41" s="5" t="s">
        <v>70</v>
      </c>
      <c r="D41" s="5" t="s">
        <v>24</v>
      </c>
      <c r="E41" s="5" t="s">
        <v>0</v>
      </c>
      <c r="F41" s="5" t="s">
        <v>14</v>
      </c>
      <c r="G41" s="5" t="s">
        <v>73</v>
      </c>
      <c r="H41" s="5" t="s">
        <v>16</v>
      </c>
      <c r="I41" s="6" t="s">
        <v>72</v>
      </c>
      <c r="J41" s="7">
        <v>30000000000</v>
      </c>
      <c r="K41" s="7">
        <v>0</v>
      </c>
      <c r="L41" s="3">
        <f t="shared" si="1"/>
        <v>30000000000</v>
      </c>
      <c r="M41" s="4">
        <f t="shared" si="2"/>
        <v>0</v>
      </c>
    </row>
    <row r="42" spans="1:14" ht="50.25" customHeight="1" thickTop="1">
      <c r="A42" s="26" t="s">
        <v>42</v>
      </c>
      <c r="B42" s="26" t="s">
        <v>54</v>
      </c>
      <c r="C42" s="26" t="s">
        <v>70</v>
      </c>
      <c r="D42" s="26" t="s">
        <v>20</v>
      </c>
      <c r="E42" s="26" t="s">
        <v>0</v>
      </c>
      <c r="F42" s="26" t="s">
        <v>14</v>
      </c>
      <c r="G42" s="26" t="s">
        <v>15</v>
      </c>
      <c r="H42" s="26" t="s">
        <v>16</v>
      </c>
      <c r="I42" s="27" t="s">
        <v>74</v>
      </c>
      <c r="J42" s="28">
        <v>49971166951</v>
      </c>
      <c r="K42" s="28">
        <v>0</v>
      </c>
      <c r="L42" s="29">
        <f t="shared" si="1"/>
        <v>49971166951</v>
      </c>
      <c r="M42" s="30">
        <f t="shared" si="2"/>
        <v>0</v>
      </c>
    </row>
    <row r="43" spans="1:14" ht="39.950000000000003" customHeight="1" thickBot="1">
      <c r="A43" s="40"/>
      <c r="B43" s="41"/>
      <c r="C43" s="41"/>
      <c r="D43" s="41"/>
      <c r="E43" s="41"/>
      <c r="F43" s="41"/>
      <c r="G43" s="41"/>
      <c r="H43" s="41"/>
      <c r="I43" s="42" t="s">
        <v>90</v>
      </c>
      <c r="J43" s="43">
        <f>+J6+J25</f>
        <v>135835655077.17999</v>
      </c>
      <c r="K43" s="43">
        <f t="shared" ref="K43" si="9">+K6+K25</f>
        <v>650234928</v>
      </c>
      <c r="L43" s="44">
        <f t="shared" si="1"/>
        <v>135185420149.17999</v>
      </c>
      <c r="M43" s="45">
        <f t="shared" si="2"/>
        <v>4.7869237839692769E-3</v>
      </c>
    </row>
    <row r="44" spans="1:14" ht="15.75" thickTop="1">
      <c r="L44" s="1"/>
      <c r="M44" s="1"/>
    </row>
    <row r="45" spans="1:14">
      <c r="A45" s="31" t="s">
        <v>91</v>
      </c>
      <c r="B45" s="32"/>
      <c r="C45" s="32"/>
      <c r="D45" s="32"/>
      <c r="E45" s="32"/>
      <c r="F45" s="31"/>
      <c r="G45" s="31"/>
      <c r="H45" s="31"/>
      <c r="I45" s="31"/>
      <c r="J45" s="31"/>
      <c r="K45" s="31"/>
      <c r="L45" s="31"/>
      <c r="M45" s="31"/>
      <c r="N45" s="32"/>
    </row>
    <row r="46" spans="1:14">
      <c r="A46" s="31" t="s">
        <v>92</v>
      </c>
      <c r="B46" s="32"/>
      <c r="C46" s="32"/>
      <c r="D46" s="32"/>
      <c r="E46" s="32"/>
      <c r="F46" s="31"/>
      <c r="G46" s="31"/>
      <c r="H46" s="31"/>
      <c r="I46" s="31"/>
      <c r="J46" s="31"/>
      <c r="K46" s="31"/>
      <c r="L46" s="31"/>
      <c r="M46" s="31"/>
      <c r="N46" s="32"/>
    </row>
    <row r="47" spans="1:14">
      <c r="A47" s="31" t="s">
        <v>93</v>
      </c>
      <c r="B47" s="32"/>
      <c r="C47" s="32"/>
      <c r="D47" s="32"/>
      <c r="E47" s="32"/>
      <c r="F47" s="31"/>
      <c r="G47" s="31"/>
      <c r="H47" s="31"/>
      <c r="I47" s="31"/>
      <c r="J47" s="31"/>
      <c r="K47" s="31"/>
      <c r="L47" s="31"/>
      <c r="M47" s="31"/>
      <c r="N47" s="32"/>
    </row>
    <row r="49" spans="12:13">
      <c r="L49" s="1"/>
      <c r="M49" s="1"/>
    </row>
    <row r="50" spans="12:13">
      <c r="L50" s="1"/>
      <c r="M50" s="1"/>
    </row>
    <row r="51" spans="12:13">
      <c r="L51" s="1"/>
      <c r="M51" s="1"/>
    </row>
    <row r="52" spans="12:13">
      <c r="L52" s="1"/>
      <c r="M52" s="1"/>
    </row>
    <row r="53" spans="12:13">
      <c r="L53" s="1"/>
      <c r="M53" s="1"/>
    </row>
    <row r="54" spans="12:13">
      <c r="L54" s="1"/>
      <c r="M54" s="1"/>
    </row>
    <row r="55" spans="12:13">
      <c r="L55" s="1"/>
      <c r="M55" s="1"/>
    </row>
    <row r="56" spans="12:13">
      <c r="L56" s="1"/>
      <c r="M56" s="1"/>
    </row>
  </sheetData>
  <mergeCells count="4">
    <mergeCell ref="A1:M1"/>
    <mergeCell ref="A2:M2"/>
    <mergeCell ref="A3:M3"/>
    <mergeCell ref="L4:M4"/>
  </mergeCells>
  <printOptions horizontalCentered="1"/>
  <pageMargins left="0.98425196850393704" right="0.39370078740157483" top="0.59055118110236227" bottom="0.39370078740157483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POR PAGAR GG</vt:lpstr>
      <vt:lpstr>'CUENTAS POR PAGAR GG'!Títulos_a_imprimir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2017-02-03T20:46:44Z</cp:lastPrinted>
  <dcterms:created xsi:type="dcterms:W3CDTF">2017-02-01T14:07:30Z</dcterms:created>
  <dcterms:modified xsi:type="dcterms:W3CDTF">2017-02-03T21:05:10Z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