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MAYO\PDF\"/>
    </mc:Choice>
  </mc:AlternateContent>
  <bookViews>
    <workbookView xWindow="240" yWindow="120" windowWidth="18060" windowHeight="7050"/>
  </bookViews>
  <sheets>
    <sheet name="CTAS POR PAGAR GG" sheetId="1" r:id="rId1"/>
  </sheets>
  <definedNames>
    <definedName name="_xlnm.Print_Titles" localSheetId="0">'CTAS POR PAGAR GG'!$6:$6</definedName>
  </definedNames>
  <calcPr calcId="152511"/>
</workbook>
</file>

<file path=xl/calcChain.xml><?xml version="1.0" encoding="utf-8"?>
<calcChain xmlns="http://schemas.openxmlformats.org/spreadsheetml/2006/main">
  <c r="J12" i="1" l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5" i="1"/>
  <c r="L25" i="1"/>
  <c r="M24" i="1"/>
  <c r="L24" i="1"/>
  <c r="M23" i="1"/>
  <c r="L23" i="1"/>
  <c r="M22" i="1"/>
  <c r="L22" i="1"/>
  <c r="M20" i="1"/>
  <c r="L20" i="1"/>
  <c r="M19" i="1"/>
  <c r="L19" i="1"/>
  <c r="M18" i="1"/>
  <c r="L18" i="1"/>
  <c r="M17" i="1"/>
  <c r="L17" i="1"/>
  <c r="M14" i="1"/>
  <c r="L14" i="1"/>
  <c r="M13" i="1"/>
  <c r="L13" i="1"/>
  <c r="M11" i="1"/>
  <c r="L11" i="1"/>
  <c r="M10" i="1"/>
  <c r="L10" i="1"/>
  <c r="M9" i="1"/>
  <c r="L9" i="1"/>
  <c r="K26" i="1"/>
  <c r="J26" i="1"/>
  <c r="K21" i="1"/>
  <c r="J21" i="1"/>
  <c r="K16" i="1"/>
  <c r="J16" i="1"/>
  <c r="K12" i="1"/>
  <c r="L12" i="1" s="1"/>
  <c r="J8" i="1"/>
  <c r="K8" i="1"/>
  <c r="K15" i="1" l="1"/>
  <c r="K7" i="1" s="1"/>
  <c r="M12" i="1"/>
  <c r="M21" i="1"/>
  <c r="M8" i="1"/>
  <c r="L16" i="1"/>
  <c r="L26" i="1"/>
  <c r="L8" i="1"/>
  <c r="L21" i="1"/>
  <c r="M26" i="1"/>
  <c r="M16" i="1"/>
  <c r="J15" i="1"/>
  <c r="J7" i="1" l="1"/>
  <c r="M7" i="1" s="1"/>
  <c r="L15" i="1"/>
  <c r="K45" i="1"/>
  <c r="M15" i="1"/>
  <c r="J45" i="1" l="1"/>
  <c r="L45" i="1" s="1"/>
  <c r="L7" i="1"/>
  <c r="M45" i="1" l="1"/>
</calcChain>
</file>

<file path=xl/sharedStrings.xml><?xml version="1.0" encoding="utf-8"?>
<sst xmlns="http://schemas.openxmlformats.org/spreadsheetml/2006/main" count="295" uniqueCount="90">
  <si>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</si>
  <si>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</si>
  <si>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</si>
  <si>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</si>
  <si>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</si>
  <si>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</si>
  <si>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</si>
  <si>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</si>
  <si>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</si>
  <si>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</si>
  <si>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</si>
  <si>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</si>
  <si>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</si>
  <si>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</si>
  <si>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</si>
  <si>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</si>
  <si>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</si>
  <si>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</si>
  <si>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</si>
  <si>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</si>
  <si>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</si>
  <si>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</si>
  <si>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</si>
  <si>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</si>
  <si>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</si>
  <si>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</si>
  <si>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98</t>
  </si>
  <si>
    <t>SECRETARIA GENERAL DE LA COMUNIDAD ANDINA. (LEY 8 DE 1973)</t>
  </si>
  <si>
    <t>110</t>
  </si>
  <si>
    <t>TRIBUNAL DE JUSTICIA DE LA COMUNIDAD ANDINA. (LEY 17 DE 1980)</t>
  </si>
  <si>
    <t>21</t>
  </si>
  <si>
    <t>MESADAS PENSIONALES - ZONAS FRANCAS</t>
  </si>
  <si>
    <t>23</t>
  </si>
  <si>
    <t>MESADAS PENSIONALES ALCALIS DE COLOMBIA LTDA. EN LIQUIDACION</t>
  </si>
  <si>
    <t>TRANSFERENCIA DE RECURSOS AL PATRIMONIO AUTONOMO FIDEICOMISO DE PROMOCION DE EXPORTACIONES - PROEXPORT. ARTICULO 33 LEY 1328 DE 2009</t>
  </si>
  <si>
    <t>28</t>
  </si>
  <si>
    <t>11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</si>
  <si>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</si>
  <si>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</si>
  <si>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</si>
  <si>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</si>
  <si>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</si>
  <si>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</si>
  <si>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</si>
  <si>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</si>
  <si>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13</t>
  </si>
  <si>
    <t>IMPLANTACIÓN DE LA POLÍTICA DE INSERCIÓN EFECTIVA DE COLOMBIA EN LOS MERCADOS INTERNACIONALES</t>
  </si>
  <si>
    <t>3502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</si>
  <si>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</si>
  <si>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</si>
  <si>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</si>
  <si>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</si>
  <si>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</si>
  <si>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</si>
  <si>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</si>
  <si>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</si>
  <si>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8</t>
  </si>
  <si>
    <t>APOYO A LA POLÍTICA DE FORMALIZACIÓN EMPRESARIAL EN COLOMBIA</t>
  </si>
  <si>
    <t>ASISTENCIA A LA PROMOCIÓN Y COMPETITIVIDAD TURÍSTICA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</si>
  <si>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</si>
  <si>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</si>
  <si>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</si>
  <si>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</si>
  <si>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</si>
  <si>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14</t>
  </si>
  <si>
    <t>APOYO AL SECTOR LACTEO PARA LA COMPETITIVIDAD FRENTE A LOS RETOS DE TRATADOS DE LIBRE COMERCIO EN COLOMBIA</t>
  </si>
  <si>
    <t>3503</t>
  </si>
  <si>
    <t>IMPLANTACION Y DIFUSION DE UN NUEVO SISTEMA  DE CONTABILIDAD CON REFERENTE INTERNACIONAL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</si>
  <si>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</si>
  <si>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</si>
  <si>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</si>
  <si>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GASTOS DE PERSONAL</t>
  </si>
  <si>
    <t>GASTOS DE FUNCIONAMIENTO</t>
  </si>
  <si>
    <t>GASTOS GENERALES</t>
  </si>
  <si>
    <t>TRANSFERENCIAS CORRIENTES</t>
  </si>
  <si>
    <t xml:space="preserve">TRANSFERENCIAS </t>
  </si>
  <si>
    <t>TRANSFERENCIAS DE CAPITAL</t>
  </si>
  <si>
    <t xml:space="preserve">GASTOS DE INVERSION </t>
  </si>
  <si>
    <t>MINISTERIO DE COMERCIO INDUSTRIA Y TURISMO</t>
  </si>
  <si>
    <t xml:space="preserve">UNIDAD EJECUTORA 3501-01 GESTIÓN GENERAL </t>
  </si>
  <si>
    <t>EJECUCIÓN CUENTAS POR PAGAR 2017 CON CORTE AL 31 DE MAYO DE 2018</t>
  </si>
  <si>
    <t>FECHA DE GENERACIÓN : JUNIO 01 DE 2018</t>
  </si>
  <si>
    <t>TOTAL EJECUCIÓN CUENTAS POR PAGAR 2017 UE- GESTIÓN GENERAL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</si>
  <si>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</si>
  <si>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color rgb="FF000000"/>
        <rFont val="Arial"/>
        <family val="2"/>
      </rPr>
      <t>Nota1</t>
    </r>
    <r>
      <rPr>
        <sz val="7"/>
        <color rgb="FF000000"/>
        <rFont val="Arial"/>
        <family val="2"/>
      </rPr>
      <t>:  Ley No. 1873 del 20 de Diciembre de 2017 " Por la cual se decreta el presupuesto de rentas y recursos de capital y ley de apropiaciones para la vigencia fiscal del 1° de Enero al 31 de Diciembre de 2018"</t>
    </r>
  </si>
  <si>
    <r>
      <rPr>
        <b/>
        <sz val="7"/>
        <color rgb="FF000000"/>
        <rFont val="Arial"/>
        <family val="2"/>
      </rPr>
      <t>Nota2</t>
    </r>
    <r>
      <rPr>
        <sz val="7"/>
        <color rgb="FF000000"/>
        <rFont val="Arial"/>
        <family val="2"/>
      </rPr>
      <t>: Decreto No. 2236 del 27 de Diciembre de 2017 " Por el cual se liquida el Presupuesto General de la Nación para la vigencia fiscal de 2018, se detallan las apropiaciones y se clasifican y definen los gastos"</t>
    </r>
  </si>
  <si>
    <t>OBLIGACION ($)</t>
  </si>
  <si>
    <t>PAGOS ($)</t>
  </si>
  <si>
    <t>OBLIGACION SIN PAGAR ($)</t>
  </si>
  <si>
    <t>PAGO/ OBLIG /%)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</si>
</sst>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b/>
      <sz val="8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/>
      <top style="thick">
        <color rgb="FFD3D3D3"/>
      </top>
      <bottom style="thick">
        <color rgb="FFD3D3D3"/>
      </bottom>
      <diagonal/>
    </border>
    <border>
      <left/>
      <right/>
      <top style="thick">
        <color rgb="FFD3D3D3"/>
      </top>
      <bottom style="thick">
        <color rgb="FFD3D3D3"/>
      </bottom>
      <diagonal/>
    </border>
    <border>
      <left/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/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9" fillId="0" borderId="0" xfId="0" applyFont="1"/>
    <xf numFmtId="0" fontId="10" fillId="0" borderId="0" xfId="0" applyFont="1" applyFill="1" applyBorder="1"/>
    <xf numFmtId="165" fontId="8" fillId="0" borderId="1" xfId="0" applyNumberFormat="1" applyFont="1" applyFill="1" applyBorder="1" applyAlignment="1">
      <alignment horizontal="right" vertical="center" wrapText="1"/>
    </xf>
    <xf numFmtId="10" fontId="8" fillId="0" borderId="1" xfId="0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10" fontId="8" fillId="2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8" fillId="3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164" fontId="3" fillId="2" borderId="4" xfId="0" applyNumberFormat="1" applyFont="1" applyFill="1" applyBorder="1" applyAlignment="1">
      <alignment horizontal="right" vertical="center" wrapText="1" readingOrder="1"/>
    </xf>
    <xf numFmtId="165" fontId="5" fillId="2" borderId="4" xfId="0" applyNumberFormat="1" applyFont="1" applyFill="1" applyBorder="1" applyAlignment="1">
      <alignment horizontal="right" vertical="center" wrapText="1"/>
    </xf>
    <xf numFmtId="10" fontId="5" fillId="2" borderId="5" xfId="0" applyNumberFormat="1" applyFont="1" applyFill="1" applyBorder="1" applyAlignment="1">
      <alignment horizontal="right" vertical="center" wrapText="1"/>
    </xf>
    <xf numFmtId="0" fontId="4" fillId="2" borderId="4" xfId="0" applyNumberFormat="1" applyFont="1" applyFill="1" applyBorder="1" applyAlignment="1">
      <alignment horizontal="left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0" fontId="5" fillId="0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tabSelected="1" topLeftCell="A37" workbookViewId="0">
      <selection activeCell="A3" sqref="A3:M3"/>
    </sheetView>
  </sheetViews>
  <sheetFormatPr baseColWidth="10" defaultRowHeight="15" x14ac:dyDescent="0.25"/>
  <cols>
    <col min="1" max="5" width="5.42578125" customWidth="1"/>
    <col min="6" max="6" width="9.5703125" customWidth="1"/>
    <col min="7" max="7" width="5.28515625" customWidth="1"/>
    <col min="8" max="8" width="7.42578125" customWidth="1"/>
    <col min="9" max="9" width="27.5703125" customWidth="1"/>
    <col min="10" max="11" width="18.85546875" customWidth="1"/>
    <col min="12" max="12" width="15.7109375" customWidth="1"/>
    <col min="13" max="13" width="10.28515625" customWidth="1"/>
  </cols>
  <sheetData>
    <row r="1" spans="1:14" x14ac:dyDescent="0.25">
      <c r="A1" s="35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x14ac:dyDescent="0.25">
      <c r="A2" s="35" t="s">
        <v>80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x14ac:dyDescent="0.25">
      <c r="A3" s="35" t="s">
        <v>79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37" t="s">
        <v>81</v>
      </c>
      <c r="L5" s="38"/>
      <c r="M5" s="38"/>
    </row>
    <row r="6" spans="1:14" ht="24" thickTop="1" thickBot="1" x14ac:dyDescent="0.3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86</v>
      </c>
      <c r="K6" s="14" t="s">
        <v>87</v>
      </c>
      <c r="L6" s="17" t="s">
        <v>88</v>
      </c>
      <c r="M6" s="17" t="s">
        <v>89</v>
      </c>
    </row>
    <row r="7" spans="1:14" ht="26.25" customHeight="1" thickTop="1" thickBot="1" x14ac:dyDescent="0.3">
      <c r="A7" s="12" t="s">
        <v>10</v>
      </c>
      <c r="B7" s="12"/>
      <c r="C7" s="12"/>
      <c r="D7" s="12"/>
      <c r="E7" s="12"/>
      <c r="F7" s="12"/>
      <c r="G7" s="12"/>
      <c r="H7" s="12"/>
      <c r="I7" s="13" t="s">
        <v>72</v>
      </c>
      <c r="J7" s="4">
        <f>+J8+J12+J15</f>
        <v>48850591439.260002</v>
      </c>
      <c r="K7" s="4">
        <f t="shared" ref="K7" si="0">+K8+K12+K15</f>
        <v>28880591439.259998</v>
      </c>
      <c r="L7" s="20">
        <f t="shared" ref="L7:L45" si="1">+J7-K7</f>
        <v>19970000000.000004</v>
      </c>
      <c r="M7" s="21">
        <f t="shared" ref="M7:M45" si="2">+K7/J7</f>
        <v>0.59120249291494531</v>
      </c>
      <c r="N7" s="2"/>
    </row>
    <row r="8" spans="1:14" ht="24.75" customHeight="1" thickTop="1" thickBot="1" x14ac:dyDescent="0.3">
      <c r="A8" s="14" t="s">
        <v>10</v>
      </c>
      <c r="B8" s="14">
        <v>1</v>
      </c>
      <c r="C8" s="14"/>
      <c r="D8" s="14"/>
      <c r="E8" s="14"/>
      <c r="F8" s="14"/>
      <c r="G8" s="14"/>
      <c r="H8" s="14"/>
      <c r="I8" s="15" t="s">
        <v>71</v>
      </c>
      <c r="J8" s="16">
        <f>SUM(J9:J11)</f>
        <v>77713296</v>
      </c>
      <c r="K8" s="16">
        <f t="shared" ref="K8" si="3">SUM(K9:K11)</f>
        <v>77713296</v>
      </c>
      <c r="L8" s="22">
        <f t="shared" si="1"/>
        <v>0</v>
      </c>
      <c r="M8" s="23">
        <f t="shared" si="2"/>
        <v>1</v>
      </c>
      <c r="N8" s="2"/>
    </row>
    <row r="9" spans="1:14" ht="24" thickTop="1" thickBot="1" x14ac:dyDescent="0.3">
      <c r="A9" s="10" t="s">
        <v>10</v>
      </c>
      <c r="B9" s="10" t="s">
        <v>11</v>
      </c>
      <c r="C9" s="10" t="s">
        <v>12</v>
      </c>
      <c r="D9" s="10" t="s">
        <v>11</v>
      </c>
      <c r="E9" s="10" t="s">
        <v>13</v>
      </c>
      <c r="F9" s="10" t="s">
        <v>14</v>
      </c>
      <c r="G9" s="10" t="s">
        <v>15</v>
      </c>
      <c r="H9" s="10" t="s">
        <v>16</v>
      </c>
      <c r="I9" s="11" t="s">
        <v>17</v>
      </c>
      <c r="J9" s="7">
        <v>24733296</v>
      </c>
      <c r="K9" s="7">
        <v>24733296</v>
      </c>
      <c r="L9" s="5">
        <f t="shared" si="1"/>
        <v>0</v>
      </c>
      <c r="M9" s="6">
        <f t="shared" si="2"/>
        <v>1</v>
      </c>
      <c r="N9" s="2"/>
    </row>
    <row r="10" spans="1:14" ht="24" thickTop="1" thickBot="1" x14ac:dyDescent="0.3">
      <c r="A10" s="10" t="s">
        <v>10</v>
      </c>
      <c r="B10" s="10" t="s">
        <v>11</v>
      </c>
      <c r="C10" s="10" t="s">
        <v>12</v>
      </c>
      <c r="D10" s="10" t="s">
        <v>18</v>
      </c>
      <c r="E10" s="10"/>
      <c r="F10" s="10" t="s">
        <v>14</v>
      </c>
      <c r="G10" s="10" t="s">
        <v>15</v>
      </c>
      <c r="H10" s="10" t="s">
        <v>16</v>
      </c>
      <c r="I10" s="11" t="s">
        <v>19</v>
      </c>
      <c r="J10" s="7">
        <v>31931342</v>
      </c>
      <c r="K10" s="7">
        <v>31931342</v>
      </c>
      <c r="L10" s="5">
        <f t="shared" si="1"/>
        <v>0</v>
      </c>
      <c r="M10" s="6">
        <f t="shared" si="2"/>
        <v>1</v>
      </c>
      <c r="N10" s="2"/>
    </row>
    <row r="11" spans="1:14" ht="35.25" thickTop="1" thickBot="1" x14ac:dyDescent="0.3">
      <c r="A11" s="10" t="s">
        <v>10</v>
      </c>
      <c r="B11" s="10" t="s">
        <v>11</v>
      </c>
      <c r="C11" s="10" t="s">
        <v>12</v>
      </c>
      <c r="D11" s="10" t="s">
        <v>20</v>
      </c>
      <c r="E11" s="10"/>
      <c r="F11" s="10" t="s">
        <v>14</v>
      </c>
      <c r="G11" s="10" t="s">
        <v>15</v>
      </c>
      <c r="H11" s="10" t="s">
        <v>16</v>
      </c>
      <c r="I11" s="11" t="s">
        <v>21</v>
      </c>
      <c r="J11" s="7">
        <v>21048658</v>
      </c>
      <c r="K11" s="7">
        <v>21048658</v>
      </c>
      <c r="L11" s="5">
        <f t="shared" si="1"/>
        <v>0</v>
      </c>
      <c r="M11" s="6">
        <f t="shared" si="2"/>
        <v>1</v>
      </c>
      <c r="N11" s="2"/>
    </row>
    <row r="12" spans="1:14" ht="29.25" customHeight="1" thickTop="1" thickBot="1" x14ac:dyDescent="0.3">
      <c r="A12" s="14" t="s">
        <v>10</v>
      </c>
      <c r="B12" s="14">
        <v>2</v>
      </c>
      <c r="C12" s="14"/>
      <c r="D12" s="14"/>
      <c r="E12" s="14"/>
      <c r="F12" s="14"/>
      <c r="G12" s="14"/>
      <c r="H12" s="14"/>
      <c r="I12" s="15" t="s">
        <v>73</v>
      </c>
      <c r="J12" s="16">
        <f>+J13+J14</f>
        <v>1054373292.76</v>
      </c>
      <c r="K12" s="16">
        <f t="shared" ref="K12" si="4">+K13+K14</f>
        <v>1054373292.76</v>
      </c>
      <c r="L12" s="22">
        <f t="shared" si="1"/>
        <v>0</v>
      </c>
      <c r="M12" s="23">
        <f t="shared" si="2"/>
        <v>1</v>
      </c>
      <c r="N12" s="2"/>
    </row>
    <row r="13" spans="1:14" ht="16.5" thickTop="1" thickBot="1" x14ac:dyDescent="0.3">
      <c r="A13" s="10" t="s">
        <v>10</v>
      </c>
      <c r="B13" s="10" t="s">
        <v>18</v>
      </c>
      <c r="C13" s="10" t="s">
        <v>12</v>
      </c>
      <c r="D13" s="10" t="s">
        <v>22</v>
      </c>
      <c r="E13" s="10"/>
      <c r="F13" s="10" t="s">
        <v>14</v>
      </c>
      <c r="G13" s="10" t="s">
        <v>15</v>
      </c>
      <c r="H13" s="10" t="s">
        <v>16</v>
      </c>
      <c r="I13" s="11" t="s">
        <v>23</v>
      </c>
      <c r="J13" s="7">
        <v>100000000</v>
      </c>
      <c r="K13" s="7">
        <v>100000000</v>
      </c>
      <c r="L13" s="5">
        <f t="shared" si="1"/>
        <v>0</v>
      </c>
      <c r="M13" s="6">
        <f t="shared" si="2"/>
        <v>1</v>
      </c>
      <c r="N13" s="2"/>
    </row>
    <row r="14" spans="1:14" ht="24" thickTop="1" thickBot="1" x14ac:dyDescent="0.3">
      <c r="A14" s="10" t="s">
        <v>10</v>
      </c>
      <c r="B14" s="10" t="s">
        <v>18</v>
      </c>
      <c r="C14" s="10" t="s">
        <v>12</v>
      </c>
      <c r="D14" s="10" t="s">
        <v>24</v>
      </c>
      <c r="E14" s="10"/>
      <c r="F14" s="10" t="s">
        <v>14</v>
      </c>
      <c r="G14" s="10" t="s">
        <v>15</v>
      </c>
      <c r="H14" s="10" t="s">
        <v>16</v>
      </c>
      <c r="I14" s="11" t="s">
        <v>25</v>
      </c>
      <c r="J14" s="7">
        <v>954373292.75999999</v>
      </c>
      <c r="K14" s="7">
        <v>954373292.75999999</v>
      </c>
      <c r="L14" s="5">
        <f t="shared" si="1"/>
        <v>0</v>
      </c>
      <c r="M14" s="6">
        <f t="shared" si="2"/>
        <v>1</v>
      </c>
      <c r="N14" s="2"/>
    </row>
    <row r="15" spans="1:14" ht="24.75" customHeight="1" thickTop="1" thickBot="1" x14ac:dyDescent="0.3">
      <c r="A15" s="14" t="s">
        <v>10</v>
      </c>
      <c r="B15" s="14"/>
      <c r="C15" s="14"/>
      <c r="D15" s="14"/>
      <c r="E15" s="14"/>
      <c r="F15" s="14"/>
      <c r="G15" s="14"/>
      <c r="H15" s="14"/>
      <c r="I15" s="15" t="s">
        <v>75</v>
      </c>
      <c r="J15" s="16">
        <f>+J16+J21</f>
        <v>47718504850.5</v>
      </c>
      <c r="K15" s="16">
        <f t="shared" ref="K15" si="5">+K16+K21</f>
        <v>27748504850.5</v>
      </c>
      <c r="L15" s="22">
        <f t="shared" si="1"/>
        <v>19970000000</v>
      </c>
      <c r="M15" s="23">
        <f t="shared" si="2"/>
        <v>0.5815040713751376</v>
      </c>
      <c r="N15" s="2"/>
    </row>
    <row r="16" spans="1:14" ht="33" customHeight="1" thickTop="1" thickBot="1" x14ac:dyDescent="0.3">
      <c r="A16" s="24" t="s">
        <v>10</v>
      </c>
      <c r="B16" s="24">
        <v>3</v>
      </c>
      <c r="C16" s="24"/>
      <c r="D16" s="24"/>
      <c r="E16" s="24"/>
      <c r="F16" s="24"/>
      <c r="G16" s="24"/>
      <c r="H16" s="24"/>
      <c r="I16" s="25" t="s">
        <v>74</v>
      </c>
      <c r="J16" s="26">
        <f>SUM(J17:J20)</f>
        <v>2725504850.5</v>
      </c>
      <c r="K16" s="26">
        <f t="shared" ref="K16" si="6">SUM(K17:K20)</f>
        <v>2725504850.5</v>
      </c>
      <c r="L16" s="27">
        <f t="shared" si="1"/>
        <v>0</v>
      </c>
      <c r="M16" s="28">
        <f t="shared" si="2"/>
        <v>1</v>
      </c>
      <c r="N16" s="2"/>
    </row>
    <row r="17" spans="1:14" ht="35.25" thickTop="1" thickBot="1" x14ac:dyDescent="0.3">
      <c r="A17" s="10" t="s">
        <v>10</v>
      </c>
      <c r="B17" s="10" t="s">
        <v>22</v>
      </c>
      <c r="C17" s="10" t="s">
        <v>24</v>
      </c>
      <c r="D17" s="10" t="s">
        <v>11</v>
      </c>
      <c r="E17" s="10" t="s">
        <v>26</v>
      </c>
      <c r="F17" s="10" t="s">
        <v>14</v>
      </c>
      <c r="G17" s="10" t="s">
        <v>15</v>
      </c>
      <c r="H17" s="10" t="s">
        <v>16</v>
      </c>
      <c r="I17" s="11" t="s">
        <v>27</v>
      </c>
      <c r="J17" s="7">
        <v>1625435432.5</v>
      </c>
      <c r="K17" s="7">
        <v>1625435432.5</v>
      </c>
      <c r="L17" s="5">
        <f t="shared" si="1"/>
        <v>0</v>
      </c>
      <c r="M17" s="6">
        <f t="shared" si="2"/>
        <v>1</v>
      </c>
      <c r="N17" s="2"/>
    </row>
    <row r="18" spans="1:14" ht="35.25" thickTop="1" thickBot="1" x14ac:dyDescent="0.3">
      <c r="A18" s="10" t="s">
        <v>10</v>
      </c>
      <c r="B18" s="10" t="s">
        <v>22</v>
      </c>
      <c r="C18" s="10" t="s">
        <v>24</v>
      </c>
      <c r="D18" s="10" t="s">
        <v>11</v>
      </c>
      <c r="E18" s="10" t="s">
        <v>28</v>
      </c>
      <c r="F18" s="10" t="s">
        <v>14</v>
      </c>
      <c r="G18" s="10" t="s">
        <v>15</v>
      </c>
      <c r="H18" s="10" t="s">
        <v>16</v>
      </c>
      <c r="I18" s="11" t="s">
        <v>29</v>
      </c>
      <c r="J18" s="7">
        <v>34459632</v>
      </c>
      <c r="K18" s="7">
        <v>34459632</v>
      </c>
      <c r="L18" s="5">
        <f t="shared" si="1"/>
        <v>0</v>
      </c>
      <c r="M18" s="6">
        <f t="shared" si="2"/>
        <v>1</v>
      </c>
      <c r="N18" s="2"/>
    </row>
    <row r="19" spans="1:14" ht="24" thickTop="1" thickBot="1" x14ac:dyDescent="0.3">
      <c r="A19" s="10" t="s">
        <v>10</v>
      </c>
      <c r="B19" s="10" t="s">
        <v>22</v>
      </c>
      <c r="C19" s="10" t="s">
        <v>20</v>
      </c>
      <c r="D19" s="10" t="s">
        <v>11</v>
      </c>
      <c r="E19" s="10" t="s">
        <v>30</v>
      </c>
      <c r="F19" s="10" t="s">
        <v>14</v>
      </c>
      <c r="G19" s="10" t="s">
        <v>15</v>
      </c>
      <c r="H19" s="10" t="s">
        <v>16</v>
      </c>
      <c r="I19" s="11" t="s">
        <v>31</v>
      </c>
      <c r="J19" s="7">
        <v>236200</v>
      </c>
      <c r="K19" s="7">
        <v>236200</v>
      </c>
      <c r="L19" s="5">
        <f t="shared" si="1"/>
        <v>0</v>
      </c>
      <c r="M19" s="6">
        <f t="shared" si="2"/>
        <v>1</v>
      </c>
      <c r="N19" s="2"/>
    </row>
    <row r="20" spans="1:14" ht="35.25" thickTop="1" thickBot="1" x14ac:dyDescent="0.3">
      <c r="A20" s="10" t="s">
        <v>10</v>
      </c>
      <c r="B20" s="10" t="s">
        <v>22</v>
      </c>
      <c r="C20" s="10" t="s">
        <v>20</v>
      </c>
      <c r="D20" s="10" t="s">
        <v>11</v>
      </c>
      <c r="E20" s="10" t="s">
        <v>32</v>
      </c>
      <c r="F20" s="10" t="s">
        <v>14</v>
      </c>
      <c r="G20" s="10" t="s">
        <v>15</v>
      </c>
      <c r="H20" s="10" t="s">
        <v>16</v>
      </c>
      <c r="I20" s="11" t="s">
        <v>33</v>
      </c>
      <c r="J20" s="7">
        <v>1065373586</v>
      </c>
      <c r="K20" s="7">
        <v>1065373586</v>
      </c>
      <c r="L20" s="5">
        <f t="shared" si="1"/>
        <v>0</v>
      </c>
      <c r="M20" s="6">
        <f t="shared" si="2"/>
        <v>1</v>
      </c>
      <c r="N20" s="2"/>
    </row>
    <row r="21" spans="1:14" ht="27.75" customHeight="1" thickTop="1" thickBot="1" x14ac:dyDescent="0.3">
      <c r="A21" s="14" t="s">
        <v>10</v>
      </c>
      <c r="B21" s="14">
        <v>4</v>
      </c>
      <c r="C21" s="14"/>
      <c r="D21" s="14"/>
      <c r="E21" s="14"/>
      <c r="F21" s="14"/>
      <c r="G21" s="14"/>
      <c r="H21" s="14"/>
      <c r="I21" s="15" t="s">
        <v>76</v>
      </c>
      <c r="J21" s="16">
        <f>SUM(J22:J25)</f>
        <v>44993000000</v>
      </c>
      <c r="K21" s="16">
        <f t="shared" ref="K21" si="7">SUM(K22:K25)</f>
        <v>25023000000</v>
      </c>
      <c r="L21" s="22">
        <f t="shared" si="1"/>
        <v>19970000000</v>
      </c>
      <c r="M21" s="23">
        <f t="shared" si="2"/>
        <v>0.55615317938345965</v>
      </c>
      <c r="N21" s="2"/>
    </row>
    <row r="22" spans="1:14" ht="57.75" thickTop="1" thickBot="1" x14ac:dyDescent="0.3">
      <c r="A22" s="10" t="s">
        <v>10</v>
      </c>
      <c r="B22" s="10" t="s">
        <v>24</v>
      </c>
      <c r="C22" s="10" t="s">
        <v>18</v>
      </c>
      <c r="D22" s="10" t="s">
        <v>11</v>
      </c>
      <c r="E22" s="10" t="s">
        <v>32</v>
      </c>
      <c r="F22" s="10" t="s">
        <v>14</v>
      </c>
      <c r="G22" s="10" t="s">
        <v>15</v>
      </c>
      <c r="H22" s="10" t="s">
        <v>16</v>
      </c>
      <c r="I22" s="11" t="s">
        <v>34</v>
      </c>
      <c r="J22" s="7">
        <v>2970000000</v>
      </c>
      <c r="K22" s="7">
        <v>0</v>
      </c>
      <c r="L22" s="5">
        <f t="shared" si="1"/>
        <v>2970000000</v>
      </c>
      <c r="M22" s="6">
        <f t="shared" si="2"/>
        <v>0</v>
      </c>
      <c r="N22" s="2"/>
    </row>
    <row r="23" spans="1:14" ht="57.75" thickTop="1" thickBot="1" x14ac:dyDescent="0.3">
      <c r="A23" s="10" t="s">
        <v>10</v>
      </c>
      <c r="B23" s="10" t="s">
        <v>24</v>
      </c>
      <c r="C23" s="10" t="s">
        <v>18</v>
      </c>
      <c r="D23" s="10" t="s">
        <v>11</v>
      </c>
      <c r="E23" s="10" t="s">
        <v>35</v>
      </c>
      <c r="F23" s="10" t="s">
        <v>14</v>
      </c>
      <c r="G23" s="10" t="s">
        <v>36</v>
      </c>
      <c r="H23" s="10" t="s">
        <v>16</v>
      </c>
      <c r="I23" s="11" t="s">
        <v>37</v>
      </c>
      <c r="J23" s="7">
        <v>25023000000</v>
      </c>
      <c r="K23" s="7">
        <v>25023000000</v>
      </c>
      <c r="L23" s="5">
        <f t="shared" si="1"/>
        <v>0</v>
      </c>
      <c r="M23" s="6">
        <f t="shared" si="2"/>
        <v>1</v>
      </c>
      <c r="N23" s="2"/>
    </row>
    <row r="24" spans="1:14" ht="69" thickTop="1" thickBot="1" x14ac:dyDescent="0.3">
      <c r="A24" s="10" t="s">
        <v>10</v>
      </c>
      <c r="B24" s="10" t="s">
        <v>24</v>
      </c>
      <c r="C24" s="10" t="s">
        <v>18</v>
      </c>
      <c r="D24" s="10" t="s">
        <v>11</v>
      </c>
      <c r="E24" s="10" t="s">
        <v>38</v>
      </c>
      <c r="F24" s="10" t="s">
        <v>14</v>
      </c>
      <c r="G24" s="10" t="s">
        <v>15</v>
      </c>
      <c r="H24" s="10" t="s">
        <v>16</v>
      </c>
      <c r="I24" s="11" t="s">
        <v>39</v>
      </c>
      <c r="J24" s="7">
        <v>7000000000</v>
      </c>
      <c r="K24" s="7">
        <v>0</v>
      </c>
      <c r="L24" s="5">
        <f t="shared" si="1"/>
        <v>7000000000</v>
      </c>
      <c r="M24" s="6">
        <f t="shared" si="2"/>
        <v>0</v>
      </c>
      <c r="N24" s="2"/>
    </row>
    <row r="25" spans="1:14" ht="51" customHeight="1" thickTop="1" thickBot="1" x14ac:dyDescent="0.3">
      <c r="A25" s="10" t="s">
        <v>10</v>
      </c>
      <c r="B25" s="10" t="s">
        <v>24</v>
      </c>
      <c r="C25" s="10" t="s">
        <v>18</v>
      </c>
      <c r="D25" s="10" t="s">
        <v>11</v>
      </c>
      <c r="E25" s="10" t="s">
        <v>40</v>
      </c>
      <c r="F25" s="10" t="s">
        <v>14</v>
      </c>
      <c r="G25" s="10" t="s">
        <v>15</v>
      </c>
      <c r="H25" s="10" t="s">
        <v>16</v>
      </c>
      <c r="I25" s="11" t="s">
        <v>41</v>
      </c>
      <c r="J25" s="7">
        <v>10000000000</v>
      </c>
      <c r="K25" s="7">
        <v>0</v>
      </c>
      <c r="L25" s="5">
        <f t="shared" si="1"/>
        <v>10000000000</v>
      </c>
      <c r="M25" s="6">
        <f t="shared" si="2"/>
        <v>0</v>
      </c>
      <c r="N25" s="2"/>
    </row>
    <row r="26" spans="1:14" ht="41.25" customHeight="1" thickTop="1" thickBot="1" x14ac:dyDescent="0.3">
      <c r="A26" s="14" t="s">
        <v>42</v>
      </c>
      <c r="B26" s="14"/>
      <c r="C26" s="14"/>
      <c r="D26" s="14"/>
      <c r="E26" s="14"/>
      <c r="F26" s="14"/>
      <c r="G26" s="14"/>
      <c r="H26" s="14"/>
      <c r="I26" s="15" t="s">
        <v>77</v>
      </c>
      <c r="J26" s="16">
        <f>SUM(J27:J44)</f>
        <v>131569160189.34001</v>
      </c>
      <c r="K26" s="16">
        <f t="shared" ref="K26" si="8">SUM(K27:K44)</f>
        <v>131569160189.34001</v>
      </c>
      <c r="L26" s="22">
        <f t="shared" si="1"/>
        <v>0</v>
      </c>
      <c r="M26" s="23">
        <f t="shared" si="2"/>
        <v>1</v>
      </c>
      <c r="N26" s="2"/>
    </row>
    <row r="27" spans="1:14" ht="46.5" thickTop="1" thickBot="1" x14ac:dyDescent="0.3">
      <c r="A27" s="10" t="s">
        <v>42</v>
      </c>
      <c r="B27" s="10" t="s">
        <v>43</v>
      </c>
      <c r="C27" s="10" t="s">
        <v>44</v>
      </c>
      <c r="D27" s="10" t="s">
        <v>11</v>
      </c>
      <c r="E27" s="10"/>
      <c r="F27" s="10" t="s">
        <v>14</v>
      </c>
      <c r="G27" s="10" t="s">
        <v>45</v>
      </c>
      <c r="H27" s="10" t="s">
        <v>16</v>
      </c>
      <c r="I27" s="11" t="s">
        <v>46</v>
      </c>
      <c r="J27" s="7">
        <v>454048062</v>
      </c>
      <c r="K27" s="7">
        <v>454048062</v>
      </c>
      <c r="L27" s="5">
        <f t="shared" si="1"/>
        <v>0</v>
      </c>
      <c r="M27" s="6">
        <f t="shared" si="2"/>
        <v>1</v>
      </c>
      <c r="N27" s="2"/>
    </row>
    <row r="28" spans="1:14" ht="51" customHeight="1" thickTop="1" thickBot="1" x14ac:dyDescent="0.3">
      <c r="A28" s="10" t="s">
        <v>42</v>
      </c>
      <c r="B28" s="10" t="s">
        <v>47</v>
      </c>
      <c r="C28" s="10" t="s">
        <v>44</v>
      </c>
      <c r="D28" s="10" t="s">
        <v>18</v>
      </c>
      <c r="E28" s="10"/>
      <c r="F28" s="10" t="s">
        <v>14</v>
      </c>
      <c r="G28" s="10" t="s">
        <v>15</v>
      </c>
      <c r="H28" s="10" t="s">
        <v>16</v>
      </c>
      <c r="I28" s="11" t="s">
        <v>48</v>
      </c>
      <c r="J28" s="7">
        <v>108831655605.99001</v>
      </c>
      <c r="K28" s="7">
        <v>108831655605.99001</v>
      </c>
      <c r="L28" s="5">
        <f t="shared" si="1"/>
        <v>0</v>
      </c>
      <c r="M28" s="6">
        <f t="shared" si="2"/>
        <v>1</v>
      </c>
      <c r="N28" s="2"/>
    </row>
    <row r="29" spans="1:14" ht="39" customHeight="1" thickTop="1" thickBot="1" x14ac:dyDescent="0.3">
      <c r="A29" s="10" t="s">
        <v>42</v>
      </c>
      <c r="B29" s="10" t="s">
        <v>47</v>
      </c>
      <c r="C29" s="10" t="s">
        <v>44</v>
      </c>
      <c r="D29" s="10" t="s">
        <v>22</v>
      </c>
      <c r="E29" s="10"/>
      <c r="F29" s="10" t="s">
        <v>14</v>
      </c>
      <c r="G29" s="10" t="s">
        <v>15</v>
      </c>
      <c r="H29" s="10" t="s">
        <v>16</v>
      </c>
      <c r="I29" s="11" t="s">
        <v>49</v>
      </c>
      <c r="J29" s="7">
        <v>22650294</v>
      </c>
      <c r="K29" s="7">
        <v>22650294</v>
      </c>
      <c r="L29" s="5">
        <f t="shared" si="1"/>
        <v>0</v>
      </c>
      <c r="M29" s="6">
        <f t="shared" si="2"/>
        <v>1</v>
      </c>
      <c r="N29" s="2"/>
    </row>
    <row r="30" spans="1:14" ht="80.25" thickTop="1" thickBot="1" x14ac:dyDescent="0.3">
      <c r="A30" s="10" t="s">
        <v>42</v>
      </c>
      <c r="B30" s="10" t="s">
        <v>47</v>
      </c>
      <c r="C30" s="10" t="s">
        <v>44</v>
      </c>
      <c r="D30" s="10" t="s">
        <v>24</v>
      </c>
      <c r="E30" s="10"/>
      <c r="F30" s="10" t="s">
        <v>14</v>
      </c>
      <c r="G30" s="10" t="s">
        <v>15</v>
      </c>
      <c r="H30" s="10" t="s">
        <v>16</v>
      </c>
      <c r="I30" s="11" t="s">
        <v>50</v>
      </c>
      <c r="J30" s="7">
        <v>316626585</v>
      </c>
      <c r="K30" s="7">
        <v>316626585</v>
      </c>
      <c r="L30" s="5">
        <f t="shared" si="1"/>
        <v>0</v>
      </c>
      <c r="M30" s="6">
        <f t="shared" si="2"/>
        <v>1</v>
      </c>
      <c r="N30" s="2"/>
    </row>
    <row r="31" spans="1:14" ht="46.5" thickTop="1" thickBot="1" x14ac:dyDescent="0.3">
      <c r="A31" s="10" t="s">
        <v>42</v>
      </c>
      <c r="B31" s="10" t="s">
        <v>47</v>
      </c>
      <c r="C31" s="10" t="s">
        <v>44</v>
      </c>
      <c r="D31" s="10" t="s">
        <v>20</v>
      </c>
      <c r="E31" s="10"/>
      <c r="F31" s="10" t="s">
        <v>14</v>
      </c>
      <c r="G31" s="10" t="s">
        <v>15</v>
      </c>
      <c r="H31" s="10" t="s">
        <v>16</v>
      </c>
      <c r="I31" s="11" t="s">
        <v>51</v>
      </c>
      <c r="J31" s="7">
        <v>381099529</v>
      </c>
      <c r="K31" s="7">
        <v>381099529</v>
      </c>
      <c r="L31" s="5">
        <f t="shared" si="1"/>
        <v>0</v>
      </c>
      <c r="M31" s="6">
        <f t="shared" si="2"/>
        <v>1</v>
      </c>
      <c r="N31" s="2"/>
    </row>
    <row r="32" spans="1:14" ht="36.75" customHeight="1" thickTop="1" thickBot="1" x14ac:dyDescent="0.3">
      <c r="A32" s="10" t="s">
        <v>42</v>
      </c>
      <c r="B32" s="10" t="s">
        <v>47</v>
      </c>
      <c r="C32" s="10" t="s">
        <v>44</v>
      </c>
      <c r="D32" s="10" t="s">
        <v>52</v>
      </c>
      <c r="E32" s="10"/>
      <c r="F32" s="10" t="s">
        <v>14</v>
      </c>
      <c r="G32" s="10" t="s">
        <v>15</v>
      </c>
      <c r="H32" s="10" t="s">
        <v>16</v>
      </c>
      <c r="I32" s="11" t="s">
        <v>53</v>
      </c>
      <c r="J32" s="7">
        <v>279258328</v>
      </c>
      <c r="K32" s="7">
        <v>279258328</v>
      </c>
      <c r="L32" s="5">
        <f t="shared" si="1"/>
        <v>0</v>
      </c>
      <c r="M32" s="6">
        <f t="shared" si="2"/>
        <v>1</v>
      </c>
      <c r="N32" s="2"/>
    </row>
    <row r="33" spans="1:16" ht="57.75" thickTop="1" thickBot="1" x14ac:dyDescent="0.3">
      <c r="A33" s="10" t="s">
        <v>42</v>
      </c>
      <c r="B33" s="10" t="s">
        <v>47</v>
      </c>
      <c r="C33" s="10" t="s">
        <v>44</v>
      </c>
      <c r="D33" s="10" t="s">
        <v>54</v>
      </c>
      <c r="E33" s="10"/>
      <c r="F33" s="10" t="s">
        <v>14</v>
      </c>
      <c r="G33" s="10" t="s">
        <v>15</v>
      </c>
      <c r="H33" s="10" t="s">
        <v>16</v>
      </c>
      <c r="I33" s="11" t="s">
        <v>55</v>
      </c>
      <c r="J33" s="7">
        <v>190992422</v>
      </c>
      <c r="K33" s="7">
        <v>190992422</v>
      </c>
      <c r="L33" s="5">
        <f t="shared" si="1"/>
        <v>0</v>
      </c>
      <c r="M33" s="6">
        <f t="shared" si="2"/>
        <v>1</v>
      </c>
      <c r="N33" s="2"/>
    </row>
    <row r="34" spans="1:16" ht="35.25" thickTop="1" thickBot="1" x14ac:dyDescent="0.3">
      <c r="A34" s="10" t="s">
        <v>42</v>
      </c>
      <c r="B34" s="10" t="s">
        <v>47</v>
      </c>
      <c r="C34" s="10" t="s">
        <v>44</v>
      </c>
      <c r="D34" s="10" t="s">
        <v>56</v>
      </c>
      <c r="E34" s="10"/>
      <c r="F34" s="10" t="s">
        <v>14</v>
      </c>
      <c r="G34" s="10" t="s">
        <v>15</v>
      </c>
      <c r="H34" s="10" t="s">
        <v>16</v>
      </c>
      <c r="I34" s="11" t="s">
        <v>57</v>
      </c>
      <c r="J34" s="7">
        <v>192388486</v>
      </c>
      <c r="K34" s="7">
        <v>192388486</v>
      </c>
      <c r="L34" s="5">
        <f t="shared" si="1"/>
        <v>0</v>
      </c>
      <c r="M34" s="6">
        <f t="shared" si="2"/>
        <v>1</v>
      </c>
      <c r="N34" s="2"/>
    </row>
    <row r="35" spans="1:16" ht="35.25" thickTop="1" thickBot="1" x14ac:dyDescent="0.3">
      <c r="A35" s="10" t="s">
        <v>42</v>
      </c>
      <c r="B35" s="10" t="s">
        <v>47</v>
      </c>
      <c r="C35" s="10" t="s">
        <v>44</v>
      </c>
      <c r="D35" s="10" t="s">
        <v>13</v>
      </c>
      <c r="E35" s="10"/>
      <c r="F35" s="10" t="s">
        <v>14</v>
      </c>
      <c r="G35" s="10" t="s">
        <v>15</v>
      </c>
      <c r="H35" s="10" t="s">
        <v>16</v>
      </c>
      <c r="I35" s="11" t="s">
        <v>58</v>
      </c>
      <c r="J35" s="7">
        <v>1041926204.5</v>
      </c>
      <c r="K35" s="7">
        <v>1041926204.5</v>
      </c>
      <c r="L35" s="5">
        <f t="shared" si="1"/>
        <v>0</v>
      </c>
      <c r="M35" s="6">
        <f t="shared" si="2"/>
        <v>1</v>
      </c>
      <c r="N35" s="2"/>
    </row>
    <row r="36" spans="1:16" ht="35.25" thickTop="1" thickBot="1" x14ac:dyDescent="0.3">
      <c r="A36" s="10" t="s">
        <v>42</v>
      </c>
      <c r="B36" s="10" t="s">
        <v>47</v>
      </c>
      <c r="C36" s="10" t="s">
        <v>44</v>
      </c>
      <c r="D36" s="10" t="s">
        <v>13</v>
      </c>
      <c r="E36" s="10"/>
      <c r="F36" s="10" t="s">
        <v>14</v>
      </c>
      <c r="G36" s="10" t="s">
        <v>45</v>
      </c>
      <c r="H36" s="10" t="s">
        <v>16</v>
      </c>
      <c r="I36" s="11" t="s">
        <v>58</v>
      </c>
      <c r="J36" s="7">
        <v>8168818178</v>
      </c>
      <c r="K36" s="7">
        <v>8168818178</v>
      </c>
      <c r="L36" s="5">
        <f t="shared" si="1"/>
        <v>0</v>
      </c>
      <c r="M36" s="6">
        <f t="shared" si="2"/>
        <v>1</v>
      </c>
      <c r="N36" s="2"/>
    </row>
    <row r="37" spans="1:16" ht="57.75" thickTop="1" thickBot="1" x14ac:dyDescent="0.3">
      <c r="A37" s="10" t="s">
        <v>42</v>
      </c>
      <c r="B37" s="10" t="s">
        <v>47</v>
      </c>
      <c r="C37" s="10" t="s">
        <v>44</v>
      </c>
      <c r="D37" s="10" t="s">
        <v>36</v>
      </c>
      <c r="E37" s="10"/>
      <c r="F37" s="10" t="s">
        <v>14</v>
      </c>
      <c r="G37" s="10" t="s">
        <v>15</v>
      </c>
      <c r="H37" s="10" t="s">
        <v>16</v>
      </c>
      <c r="I37" s="11" t="s">
        <v>59</v>
      </c>
      <c r="J37" s="7">
        <v>14632177.5</v>
      </c>
      <c r="K37" s="7">
        <v>14632177.5</v>
      </c>
      <c r="L37" s="5">
        <f t="shared" si="1"/>
        <v>0</v>
      </c>
      <c r="M37" s="6">
        <f t="shared" si="2"/>
        <v>1</v>
      </c>
      <c r="N37" s="2"/>
    </row>
    <row r="38" spans="1:16" ht="57.75" thickTop="1" thickBot="1" x14ac:dyDescent="0.3">
      <c r="A38" s="10" t="s">
        <v>42</v>
      </c>
      <c r="B38" s="10" t="s">
        <v>47</v>
      </c>
      <c r="C38" s="10" t="s">
        <v>44</v>
      </c>
      <c r="D38" s="10" t="s">
        <v>36</v>
      </c>
      <c r="E38" s="10"/>
      <c r="F38" s="10" t="s">
        <v>14</v>
      </c>
      <c r="G38" s="10" t="s">
        <v>45</v>
      </c>
      <c r="H38" s="10" t="s">
        <v>16</v>
      </c>
      <c r="I38" s="11" t="s">
        <v>59</v>
      </c>
      <c r="J38" s="7">
        <v>1899804562.8499999</v>
      </c>
      <c r="K38" s="7">
        <v>1899804562.8499999</v>
      </c>
      <c r="L38" s="5">
        <f t="shared" si="1"/>
        <v>0</v>
      </c>
      <c r="M38" s="6">
        <f t="shared" si="2"/>
        <v>1</v>
      </c>
      <c r="N38" s="2"/>
    </row>
    <row r="39" spans="1:16" ht="46.5" thickTop="1" thickBot="1" x14ac:dyDescent="0.3">
      <c r="A39" s="10" t="s">
        <v>42</v>
      </c>
      <c r="B39" s="10" t="s">
        <v>47</v>
      </c>
      <c r="C39" s="10" t="s">
        <v>44</v>
      </c>
      <c r="D39" s="10" t="s">
        <v>60</v>
      </c>
      <c r="E39" s="10"/>
      <c r="F39" s="10" t="s">
        <v>14</v>
      </c>
      <c r="G39" s="10" t="s">
        <v>15</v>
      </c>
      <c r="H39" s="10" t="s">
        <v>16</v>
      </c>
      <c r="I39" s="11" t="s">
        <v>61</v>
      </c>
      <c r="J39" s="7">
        <v>646055648</v>
      </c>
      <c r="K39" s="7">
        <v>646055648</v>
      </c>
      <c r="L39" s="5">
        <f t="shared" si="1"/>
        <v>0</v>
      </c>
      <c r="M39" s="6">
        <f t="shared" si="2"/>
        <v>1</v>
      </c>
      <c r="N39" s="2"/>
    </row>
    <row r="40" spans="1:16" ht="46.5" thickTop="1" thickBot="1" x14ac:dyDescent="0.3">
      <c r="A40" s="10" t="s">
        <v>42</v>
      </c>
      <c r="B40" s="10" t="s">
        <v>47</v>
      </c>
      <c r="C40" s="10" t="s">
        <v>44</v>
      </c>
      <c r="D40" s="10" t="s">
        <v>45</v>
      </c>
      <c r="E40" s="10" t="s">
        <v>0</v>
      </c>
      <c r="F40" s="10" t="s">
        <v>14</v>
      </c>
      <c r="G40" s="10" t="s">
        <v>62</v>
      </c>
      <c r="H40" s="10" t="s">
        <v>16</v>
      </c>
      <c r="I40" s="11" t="s">
        <v>63</v>
      </c>
      <c r="J40" s="7">
        <v>5323504693.5</v>
      </c>
      <c r="K40" s="7">
        <v>5323504693.5</v>
      </c>
      <c r="L40" s="5">
        <f t="shared" si="1"/>
        <v>0</v>
      </c>
      <c r="M40" s="6">
        <f t="shared" si="2"/>
        <v>1</v>
      </c>
      <c r="N40" s="2"/>
    </row>
    <row r="41" spans="1:16" ht="46.5" thickTop="1" thickBot="1" x14ac:dyDescent="0.3">
      <c r="A41" s="10" t="s">
        <v>42</v>
      </c>
      <c r="B41" s="10" t="s">
        <v>47</v>
      </c>
      <c r="C41" s="10" t="s">
        <v>44</v>
      </c>
      <c r="D41" s="10" t="s">
        <v>64</v>
      </c>
      <c r="E41" s="10" t="s">
        <v>0</v>
      </c>
      <c r="F41" s="10" t="s">
        <v>14</v>
      </c>
      <c r="G41" s="10" t="s">
        <v>62</v>
      </c>
      <c r="H41" s="10" t="s">
        <v>16</v>
      </c>
      <c r="I41" s="11" t="s">
        <v>65</v>
      </c>
      <c r="J41" s="7">
        <v>3000000000</v>
      </c>
      <c r="K41" s="7">
        <v>3000000000</v>
      </c>
      <c r="L41" s="5">
        <f t="shared" si="1"/>
        <v>0</v>
      </c>
      <c r="M41" s="6">
        <f t="shared" si="2"/>
        <v>1</v>
      </c>
      <c r="N41" s="2"/>
    </row>
    <row r="42" spans="1:16" ht="46.5" thickTop="1" thickBot="1" x14ac:dyDescent="0.3">
      <c r="A42" s="10" t="s">
        <v>42</v>
      </c>
      <c r="B42" s="10" t="s">
        <v>66</v>
      </c>
      <c r="C42" s="10" t="s">
        <v>44</v>
      </c>
      <c r="D42" s="10" t="s">
        <v>11</v>
      </c>
      <c r="E42" s="10"/>
      <c r="F42" s="10" t="s">
        <v>14</v>
      </c>
      <c r="G42" s="10" t="s">
        <v>15</v>
      </c>
      <c r="H42" s="10" t="s">
        <v>16</v>
      </c>
      <c r="I42" s="11" t="s">
        <v>67</v>
      </c>
      <c r="J42" s="7">
        <v>7137198</v>
      </c>
      <c r="K42" s="7">
        <v>7137198</v>
      </c>
      <c r="L42" s="5">
        <f t="shared" si="1"/>
        <v>0</v>
      </c>
      <c r="M42" s="6">
        <f t="shared" si="2"/>
        <v>1</v>
      </c>
      <c r="N42" s="2"/>
    </row>
    <row r="43" spans="1:16" ht="80.25" thickTop="1" thickBot="1" x14ac:dyDescent="0.3">
      <c r="A43" s="10" t="s">
        <v>42</v>
      </c>
      <c r="B43" s="10" t="s">
        <v>68</v>
      </c>
      <c r="C43" s="10" t="s">
        <v>44</v>
      </c>
      <c r="D43" s="10" t="s">
        <v>11</v>
      </c>
      <c r="E43" s="10"/>
      <c r="F43" s="10" t="s">
        <v>14</v>
      </c>
      <c r="G43" s="10" t="s">
        <v>15</v>
      </c>
      <c r="H43" s="10" t="s">
        <v>16</v>
      </c>
      <c r="I43" s="11" t="s">
        <v>69</v>
      </c>
      <c r="J43" s="7">
        <v>578338360</v>
      </c>
      <c r="K43" s="7">
        <v>578338360</v>
      </c>
      <c r="L43" s="5">
        <f t="shared" si="1"/>
        <v>0</v>
      </c>
      <c r="M43" s="6">
        <f t="shared" si="2"/>
        <v>1</v>
      </c>
      <c r="N43" s="2"/>
    </row>
    <row r="44" spans="1:16" ht="57.75" thickTop="1" thickBot="1" x14ac:dyDescent="0.3">
      <c r="A44" s="10" t="s">
        <v>42</v>
      </c>
      <c r="B44" s="10" t="s">
        <v>68</v>
      </c>
      <c r="C44" s="10" t="s">
        <v>44</v>
      </c>
      <c r="D44" s="10" t="s">
        <v>18</v>
      </c>
      <c r="E44" s="10" t="s">
        <v>0</v>
      </c>
      <c r="F44" s="10" t="s">
        <v>14</v>
      </c>
      <c r="G44" s="10" t="s">
        <v>15</v>
      </c>
      <c r="H44" s="10" t="s">
        <v>16</v>
      </c>
      <c r="I44" s="11" t="s">
        <v>70</v>
      </c>
      <c r="J44" s="7">
        <v>220223855</v>
      </c>
      <c r="K44" s="7">
        <v>220223855</v>
      </c>
      <c r="L44" s="5">
        <f t="shared" si="1"/>
        <v>0</v>
      </c>
      <c r="M44" s="6">
        <f t="shared" si="2"/>
        <v>1</v>
      </c>
      <c r="N44" s="2"/>
    </row>
    <row r="45" spans="1:16" ht="36" customHeight="1" thickTop="1" thickBot="1" x14ac:dyDescent="0.3">
      <c r="A45" s="29"/>
      <c r="B45" s="30"/>
      <c r="C45" s="30"/>
      <c r="D45" s="30"/>
      <c r="E45" s="30"/>
      <c r="F45" s="30"/>
      <c r="G45" s="30"/>
      <c r="H45" s="30"/>
      <c r="I45" s="34" t="s">
        <v>82</v>
      </c>
      <c r="J45" s="31">
        <f>+J7+J26</f>
        <v>180419751628.60001</v>
      </c>
      <c r="K45" s="31">
        <f t="shared" ref="K45" si="9">+K7+K26</f>
        <v>160449751628.60001</v>
      </c>
      <c r="L45" s="32">
        <f t="shared" si="1"/>
        <v>19970000000</v>
      </c>
      <c r="M45" s="33">
        <f t="shared" si="2"/>
        <v>0.88931367092717817</v>
      </c>
      <c r="N45" s="2"/>
    </row>
    <row r="46" spans="1:16" ht="15.75" thickTop="1" x14ac:dyDescent="0.25">
      <c r="A46" s="18" t="s">
        <v>83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x14ac:dyDescent="0.25">
      <c r="A47" s="18" t="s">
        <v>84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5">
      <c r="A48" s="18" t="s">
        <v>85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x14ac:dyDescent="0.25">
      <c r="M50" s="3"/>
    </row>
    <row r="51" spans="1:16" x14ac:dyDescent="0.25">
      <c r="M51" s="3"/>
    </row>
    <row r="52" spans="1:16" x14ac:dyDescent="0.25">
      <c r="M52" s="3"/>
    </row>
    <row r="53" spans="1:16" x14ac:dyDescent="0.25">
      <c r="M53" s="3"/>
    </row>
    <row r="54" spans="1:16" x14ac:dyDescent="0.25">
      <c r="M54" s="3"/>
    </row>
    <row r="55" spans="1:16" x14ac:dyDescent="0.25">
      <c r="M55" s="3"/>
    </row>
    <row r="56" spans="1:16" x14ac:dyDescent="0.25">
      <c r="M56" s="3"/>
    </row>
    <row r="57" spans="1:16" x14ac:dyDescent="0.25">
      <c r="M57" s="3"/>
    </row>
    <row r="58" spans="1:16" x14ac:dyDescent="0.25">
      <c r="M58" s="3"/>
    </row>
    <row r="59" spans="1:16" x14ac:dyDescent="0.25">
      <c r="M59" s="3"/>
    </row>
    <row r="60" spans="1:16" x14ac:dyDescent="0.25">
      <c r="M60" s="3"/>
    </row>
    <row r="61" spans="1:16" x14ac:dyDescent="0.25">
      <c r="M61" s="3"/>
    </row>
    <row r="62" spans="1:16" x14ac:dyDescent="0.25">
      <c r="M62" s="3"/>
    </row>
    <row r="63" spans="1:16" x14ac:dyDescent="0.25">
      <c r="M63" s="3"/>
    </row>
    <row r="64" spans="1:16" x14ac:dyDescent="0.25">
      <c r="M64" s="3"/>
    </row>
    <row r="65" spans="13:13" x14ac:dyDescent="0.25">
      <c r="M65" s="3"/>
    </row>
    <row r="66" spans="13:13" x14ac:dyDescent="0.25">
      <c r="M66" s="3"/>
    </row>
    <row r="67" spans="13:13" x14ac:dyDescent="0.25">
      <c r="M67" s="3"/>
    </row>
    <row r="68" spans="13:13" x14ac:dyDescent="0.25">
      <c r="M68" s="3"/>
    </row>
    <row r="69" spans="13:13" x14ac:dyDescent="0.25">
      <c r="M69" s="3"/>
    </row>
    <row r="70" spans="13:13" x14ac:dyDescent="0.25">
      <c r="M70" s="3"/>
    </row>
    <row r="71" spans="13:13" x14ac:dyDescent="0.25">
      <c r="M71" s="3"/>
    </row>
    <row r="72" spans="13:13" x14ac:dyDescent="0.25">
      <c r="M72" s="3"/>
    </row>
    <row r="73" spans="13:13" x14ac:dyDescent="0.25">
      <c r="M73" s="3"/>
    </row>
    <row r="74" spans="13:13" x14ac:dyDescent="0.25">
      <c r="M74" s="3"/>
    </row>
    <row r="75" spans="13:13" x14ac:dyDescent="0.25">
      <c r="M75" s="3"/>
    </row>
    <row r="76" spans="13:13" x14ac:dyDescent="0.25">
      <c r="M76" s="3"/>
    </row>
    <row r="77" spans="13:13" x14ac:dyDescent="0.25">
      <c r="M77" s="3"/>
    </row>
  </sheetData>
  <mergeCells count="4">
    <mergeCell ref="A1:M1"/>
    <mergeCell ref="A2:M2"/>
    <mergeCell ref="A3:M3"/>
    <mergeCell ref="K5:M5"/>
  </mergeCells>
  <printOptions horizontalCentered="1"/>
  <pageMargins left="0.78740157480314965" right="0.19685039370078741" top="0.78740157480314965" bottom="0.78740157480314965" header="0.78740157480314965" footer="0.7874015748031496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 POR PAGAR GG</vt:lpstr>
      <vt:lpstr>'CTAS POR PAGAR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2018-06-13T22:40:32Z</cp:lastPrinted>
  <dcterms:created xsi:type="dcterms:W3CDTF">2018-06-01T13:40:11Z</dcterms:created>
  <dcterms:modified xsi:type="dcterms:W3CDTF">2018-06-13T23:49:39Z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