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isticas Intercambiables 2024\"/>
    </mc:Choice>
  </mc:AlternateContent>
  <xr:revisionPtr revIDLastSave="0" documentId="8_{2BC18E39-16E3-4A4B-9C66-9BEE5D4A36A0}" xr6:coauthVersionLast="47" xr6:coauthVersionMax="47" xr10:uidLastSave="{00000000-0000-0000-0000-000000000000}"/>
  <bookViews>
    <workbookView xWindow="-120" yWindow="-120" windowWidth="29040" windowHeight="15225" tabRatio="784" activeTab="3" xr2:uid="{00000000-000D-0000-FFFF-FFFF00000000}"/>
  </bookViews>
  <sheets>
    <sheet name="pg. 4" sheetId="5" r:id="rId1"/>
    <sheet name="pg.5" sheetId="19" r:id="rId2"/>
    <sheet name="pg. 6" sheetId="20" r:id="rId3"/>
    <sheet name="pg. 7" sheetId="13" r:id="rId4"/>
    <sheet name="pg. 8" sheetId="15" r:id="rId5"/>
    <sheet name="pg. 9" sheetId="16" r:id="rId6"/>
  </sheets>
  <definedNames>
    <definedName name="_IMP611">#REF!</definedName>
    <definedName name="_IMP612">#REF!</definedName>
    <definedName name="_IMP613">#REF!</definedName>
    <definedName name="_IMP614">#REF!</definedName>
    <definedName name="_IMP615">#REF!</definedName>
    <definedName name="_IMP616">#REF!</definedName>
    <definedName name="_IMP617">#REF!</definedName>
    <definedName name="_IMP618">#REF!</definedName>
    <definedName name="_IMP619">#REF!</definedName>
    <definedName name="_IMP620">#REF!</definedName>
    <definedName name="_IMP621">#REF!</definedName>
    <definedName name="_IMP641">#REF!</definedName>
    <definedName name="_IMP653">#REF!</definedName>
    <definedName name="_IMP654">#REF!</definedName>
    <definedName name="_IMP655">#REF!</definedName>
    <definedName name="_IMP657">#REF!</definedName>
    <definedName name="_IMP6610">#REF!</definedName>
    <definedName name="_IMP668">#REF!</definedName>
    <definedName name="_IMP669">#REF!</definedName>
    <definedName name="_IMP671">#REF!</definedName>
    <definedName name="_IMP672">#REF!</definedName>
    <definedName name="_xlnm.Print_Area" localSheetId="2">'pg. 6'!$C$1:$I$48</definedName>
    <definedName name="_xlnm.Print_Area" localSheetId="3">'pg. 7'!$A$1:$L$55</definedName>
    <definedName name="_xlnm.Print_Area" localSheetId="4">'pg. 8'!$A$1:$J$43</definedName>
    <definedName name="_xlnm.Print_Area" localSheetId="5">'pg. 9'!$A$1:$J$43</definedName>
    <definedName name="_xlnm.Print_Area" localSheetId="1">pg.5!$A$1:$R$88</definedName>
    <definedName name="bal">#REF!</definedName>
    <definedName name="ddddd">#REF!</definedName>
    <definedName name="PLANIL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9" l="1"/>
  <c r="L12" i="19"/>
  <c r="L11" i="19"/>
  <c r="I87" i="19"/>
  <c r="J87" i="19"/>
  <c r="H87" i="19"/>
  <c r="G87" i="19"/>
  <c r="F87" i="19"/>
  <c r="E87" i="19"/>
  <c r="D87" i="19"/>
  <c r="D21" i="20"/>
  <c r="H25" i="13"/>
  <c r="H17" i="13"/>
  <c r="H18" i="13"/>
  <c r="H19" i="13"/>
  <c r="H20" i="13"/>
  <c r="H21" i="13"/>
  <c r="H22" i="13"/>
  <c r="H23" i="13"/>
  <c r="H24" i="13"/>
  <c r="H26" i="13"/>
  <c r="H16" i="13"/>
  <c r="I7" i="15"/>
  <c r="H7" i="15"/>
  <c r="G7" i="15"/>
  <c r="F7" i="15"/>
  <c r="E7" i="15"/>
  <c r="D7" i="15"/>
  <c r="C7" i="15"/>
  <c r="L10" i="19"/>
  <c r="L13" i="19"/>
  <c r="L14" i="19"/>
  <c r="L15" i="19"/>
  <c r="L16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9" i="19"/>
  <c r="F21" i="20" l="1"/>
  <c r="I21" i="20" l="1"/>
  <c r="G21" i="20"/>
  <c r="I23" i="20" l="1"/>
  <c r="K87" i="19"/>
  <c r="K81" i="19" l="1"/>
  <c r="K12" i="19" l="1"/>
  <c r="K24" i="19"/>
  <c r="K36" i="19"/>
  <c r="K48" i="19"/>
  <c r="K60" i="19"/>
  <c r="K72" i="19"/>
  <c r="K84" i="19"/>
  <c r="K13" i="19"/>
  <c r="K25" i="19"/>
  <c r="K37" i="19"/>
  <c r="K49" i="19"/>
  <c r="K61" i="19"/>
  <c r="K73" i="19"/>
  <c r="K85" i="19"/>
  <c r="K21" i="19"/>
  <c r="K34" i="19"/>
  <c r="K82" i="19"/>
  <c r="K35" i="19"/>
  <c r="K83" i="19"/>
  <c r="K14" i="19"/>
  <c r="K26" i="19"/>
  <c r="K38" i="19"/>
  <c r="K50" i="19"/>
  <c r="K62" i="19"/>
  <c r="K74" i="19"/>
  <c r="K15" i="19"/>
  <c r="K27" i="19"/>
  <c r="K39" i="19"/>
  <c r="K51" i="19"/>
  <c r="K63" i="19"/>
  <c r="K75" i="19"/>
  <c r="K30" i="19"/>
  <c r="K54" i="19"/>
  <c r="K78" i="19"/>
  <c r="K45" i="19"/>
  <c r="K69" i="19"/>
  <c r="K46" i="19"/>
  <c r="K11" i="19"/>
  <c r="K59" i="19"/>
  <c r="K16" i="19"/>
  <c r="K28" i="19"/>
  <c r="K40" i="19"/>
  <c r="K52" i="19"/>
  <c r="K64" i="19"/>
  <c r="K76" i="19"/>
  <c r="K17" i="19"/>
  <c r="K29" i="19"/>
  <c r="K41" i="19"/>
  <c r="K53" i="19"/>
  <c r="K65" i="19"/>
  <c r="K77" i="19"/>
  <c r="K42" i="19"/>
  <c r="K66" i="19"/>
  <c r="K33" i="19"/>
  <c r="K10" i="19"/>
  <c r="K70" i="19"/>
  <c r="K47" i="19"/>
  <c r="K18" i="19"/>
  <c r="K19" i="19"/>
  <c r="K31" i="19"/>
  <c r="K43" i="19"/>
  <c r="K55" i="19"/>
  <c r="K67" i="19"/>
  <c r="K79" i="19"/>
  <c r="K20" i="19"/>
  <c r="K32" i="19"/>
  <c r="K44" i="19"/>
  <c r="K56" i="19"/>
  <c r="K68" i="19"/>
  <c r="K80" i="19"/>
  <c r="K9" i="19"/>
  <c r="K57" i="19"/>
  <c r="K22" i="19"/>
  <c r="K58" i="19"/>
  <c r="K23" i="19"/>
  <c r="K71" i="19"/>
  <c r="L87" i="19"/>
  <c r="H21" i="20" l="1"/>
  <c r="H12" i="13" l="1"/>
  <c r="H11" i="13"/>
  <c r="E21" i="20" l="1"/>
  <c r="H10" i="13" l="1"/>
  <c r="H9" i="13"/>
  <c r="C48" i="20"/>
</calcChain>
</file>

<file path=xl/sharedStrings.xml><?xml version="1.0" encoding="utf-8"?>
<sst xmlns="http://schemas.openxmlformats.org/spreadsheetml/2006/main" count="233" uniqueCount="184">
  <si>
    <t>Fuente: Banco de la República</t>
  </si>
  <si>
    <t>Fecha</t>
  </si>
  <si>
    <t>TOTAL</t>
  </si>
  <si>
    <t>Sector petrolero</t>
  </si>
  <si>
    <t>US$ millones</t>
  </si>
  <si>
    <t>Inversión de Portafolio</t>
  </si>
  <si>
    <t>PAISES</t>
  </si>
  <si>
    <t>San Vicente y las Granadinas</t>
  </si>
  <si>
    <t>Inversión Extranjera Directa</t>
  </si>
  <si>
    <t>Manufactureras</t>
  </si>
  <si>
    <t>Construcción</t>
  </si>
  <si>
    <t>Fuente: Balanza de Pagos Banco de la República de Colombia</t>
  </si>
  <si>
    <t>Dic</t>
  </si>
  <si>
    <t>Acumulado (millones US$)</t>
  </si>
  <si>
    <t xml:space="preserve">            Balanza de Pagos</t>
  </si>
  <si>
    <t>Sectores</t>
  </si>
  <si>
    <t>Inversión total</t>
  </si>
  <si>
    <t>Fuente: Banco de la República. Balanza Cambiaria</t>
  </si>
  <si>
    <t>Página 4</t>
  </si>
  <si>
    <t>Página 5</t>
  </si>
  <si>
    <t>Página 6</t>
  </si>
  <si>
    <t>Página 8</t>
  </si>
  <si>
    <t>Página 9</t>
  </si>
  <si>
    <t>América Latina y el Caribe</t>
  </si>
  <si>
    <t>millones de dólares</t>
  </si>
  <si>
    <t>3. Inversión extranjera directa</t>
  </si>
  <si>
    <t>4. Inversión extranjera directa</t>
  </si>
  <si>
    <t xml:space="preserve"> US$ Millones </t>
  </si>
  <si>
    <t xml:space="preserve">Antigua y Barbuda  </t>
  </si>
  <si>
    <t xml:space="preserve">Argentina    </t>
  </si>
  <si>
    <t xml:space="preserve">Bolivia    </t>
  </si>
  <si>
    <t xml:space="preserve">Brasil    </t>
  </si>
  <si>
    <t xml:space="preserve">Chile    </t>
  </si>
  <si>
    <t xml:space="preserve">Costa Rica   </t>
  </si>
  <si>
    <t xml:space="preserve">Dominica    </t>
  </si>
  <si>
    <t xml:space="preserve">Ecuador    </t>
  </si>
  <si>
    <t xml:space="preserve">El Salvador   </t>
  </si>
  <si>
    <t xml:space="preserve">Granada    </t>
  </si>
  <si>
    <t xml:space="preserve">Guatemala    </t>
  </si>
  <si>
    <t xml:space="preserve">Jamaica    </t>
  </si>
  <si>
    <t xml:space="preserve">México    </t>
  </si>
  <si>
    <t xml:space="preserve">Nicaragua    </t>
  </si>
  <si>
    <t xml:space="preserve">Panamá    </t>
  </si>
  <si>
    <t xml:space="preserve">Paraguay    </t>
  </si>
  <si>
    <t xml:space="preserve">Perú    </t>
  </si>
  <si>
    <t xml:space="preserve">República Dominicana   </t>
  </si>
  <si>
    <t xml:space="preserve">Saint Kitts y Nevis </t>
  </si>
  <si>
    <t xml:space="preserve">Santa Lucía   </t>
  </si>
  <si>
    <t xml:space="preserve">Trinidad y Tabago  </t>
  </si>
  <si>
    <t xml:space="preserve">Uruguay    </t>
  </si>
  <si>
    <t xml:space="preserve">Venezuela (República Bolivariana) </t>
  </si>
  <si>
    <t>7.Ingresos de inversión extranjera directa per cápita</t>
  </si>
  <si>
    <t>Página 7</t>
  </si>
  <si>
    <t>Ingresos netos de Inversión Extranjera Directa de América Latina y el Caribe.</t>
  </si>
  <si>
    <t>Barbados</t>
  </si>
  <si>
    <t>Bahamas</t>
  </si>
  <si>
    <t>Bélice</t>
  </si>
  <si>
    <t>Guyana</t>
  </si>
  <si>
    <t>Haití</t>
  </si>
  <si>
    <t>Honduras</t>
  </si>
  <si>
    <t>Suriname</t>
  </si>
  <si>
    <t>Agricultura, caza, silvicultura y pesca</t>
  </si>
  <si>
    <t>Minas y canteras (incluye carbón)</t>
  </si>
  <si>
    <t>Electricidad, gas y agua</t>
  </si>
  <si>
    <t>Comercio, restaurantes y hoteles</t>
  </si>
  <si>
    <t>Transportes, almacenamiento y comunicaciones</t>
  </si>
  <si>
    <t>Establecimientos financieros</t>
  </si>
  <si>
    <t>Servicios comunales</t>
  </si>
  <si>
    <t>Acumulada</t>
  </si>
  <si>
    <t xml:space="preserve">Colombia*    </t>
  </si>
  <si>
    <t>Colombia*</t>
  </si>
  <si>
    <t>dic-10</t>
  </si>
  <si>
    <t>dic-11</t>
  </si>
  <si>
    <t>dic-12</t>
  </si>
  <si>
    <t>Posición</t>
  </si>
  <si>
    <t>País</t>
  </si>
  <si>
    <t>% part.</t>
  </si>
  <si>
    <t>var %</t>
  </si>
  <si>
    <t>dic-14</t>
  </si>
  <si>
    <t>dic-15</t>
  </si>
  <si>
    <t>-</t>
  </si>
  <si>
    <t>dólares US$</t>
  </si>
  <si>
    <t>* preliminar</t>
  </si>
  <si>
    <t>Afganistán</t>
  </si>
  <si>
    <t>Albania</t>
  </si>
  <si>
    <t>Alemania</t>
  </si>
  <si>
    <t>Anguilla</t>
  </si>
  <si>
    <t>Antillas Holandesas</t>
  </si>
  <si>
    <t>Argentina</t>
  </si>
  <si>
    <t>Aruba</t>
  </si>
  <si>
    <t>Australia</t>
  </si>
  <si>
    <t>Austria</t>
  </si>
  <si>
    <t>Bélgica</t>
  </si>
  <si>
    <t>Belice</t>
  </si>
  <si>
    <t>Bermudas</t>
  </si>
  <si>
    <t>Bolivia</t>
  </si>
  <si>
    <t>Brasil</t>
  </si>
  <si>
    <t>Canadá</t>
  </si>
  <si>
    <t>Chile</t>
  </si>
  <si>
    <t>China</t>
  </si>
  <si>
    <t>Corea del Sur</t>
  </si>
  <si>
    <t>Chipre</t>
  </si>
  <si>
    <t>Costa Rica</t>
  </si>
  <si>
    <t>Cuba</t>
  </si>
  <si>
    <t>Curazao</t>
  </si>
  <si>
    <t>Dinamarca</t>
  </si>
  <si>
    <t>Ecuador</t>
  </si>
  <si>
    <t>El Salvador</t>
  </si>
  <si>
    <t>Escocia</t>
  </si>
  <si>
    <t>España</t>
  </si>
  <si>
    <t>Estados Unidos</t>
  </si>
  <si>
    <t>Finlandia</t>
  </si>
  <si>
    <t>Francia</t>
  </si>
  <si>
    <t>Gibraltar</t>
  </si>
  <si>
    <t>Grecia</t>
  </si>
  <si>
    <t>Guatemala</t>
  </si>
  <si>
    <t>Hong Kong</t>
  </si>
  <si>
    <t>Hungría</t>
  </si>
  <si>
    <t>Islas Caimán</t>
  </si>
  <si>
    <t>Islas Vírgenes Británicas</t>
  </si>
  <si>
    <t>India</t>
  </si>
  <si>
    <t>Inglaterra</t>
  </si>
  <si>
    <t>Irán</t>
  </si>
  <si>
    <t>Irlanda⁴</t>
  </si>
  <si>
    <t>Isla de Man</t>
  </si>
  <si>
    <t>Israel</t>
  </si>
  <si>
    <t>Italia</t>
  </si>
  <si>
    <t>Japón</t>
  </si>
  <si>
    <t>Jordania</t>
  </si>
  <si>
    <t>Kuwait</t>
  </si>
  <si>
    <t>Líbano</t>
  </si>
  <si>
    <t>Liberia</t>
  </si>
  <si>
    <t>Liechtenstein</t>
  </si>
  <si>
    <t>Lituania</t>
  </si>
  <si>
    <t>Luxemburgo</t>
  </si>
  <si>
    <t>Malasia</t>
  </si>
  <si>
    <t>México</t>
  </si>
  <si>
    <t>Nicaragua</t>
  </si>
  <si>
    <t>Noruega</t>
  </si>
  <si>
    <t>Nueva Zelanda</t>
  </si>
  <si>
    <t>Países Bajos</t>
  </si>
  <si>
    <t>Panamá</t>
  </si>
  <si>
    <t>Paraguay</t>
  </si>
  <si>
    <t>Perú</t>
  </si>
  <si>
    <t>Portugal</t>
  </si>
  <si>
    <t>Puerto Rico</t>
  </si>
  <si>
    <t>República Dominicana</t>
  </si>
  <si>
    <t>Singapur</t>
  </si>
  <si>
    <t>Sri Lanka</t>
  </si>
  <si>
    <t>Suecia</t>
  </si>
  <si>
    <t>Suiza</t>
  </si>
  <si>
    <t>Sudáfrica</t>
  </si>
  <si>
    <t>Tailandia</t>
  </si>
  <si>
    <t>Taiwán</t>
  </si>
  <si>
    <t>Ucrania</t>
  </si>
  <si>
    <t>Uruguay</t>
  </si>
  <si>
    <t>Venezuela</t>
  </si>
  <si>
    <t>Otros Países</t>
  </si>
  <si>
    <t>Total paises</t>
  </si>
  <si>
    <t>2021**</t>
  </si>
  <si>
    <t>** provisional</t>
  </si>
  <si>
    <t>2022*</t>
  </si>
  <si>
    <t>2022**</t>
  </si>
  <si>
    <t>Transferencias Netas</t>
  </si>
  <si>
    <t>5. Balanza Cambiaria- Inversión Extranjera, de Portafolio,                                      Transferencias Netas (acumulado año)</t>
  </si>
  <si>
    <t>2023*</t>
  </si>
  <si>
    <t>2023**</t>
  </si>
  <si>
    <t>Fuente: Cepal. Anuario Estadistico de IED America Latina y el caribe 2023 - *Banco de la República (Balanza de Pagos 2023)</t>
  </si>
  <si>
    <t>Fuente: Cepal. Anuario Estadistico de America Latina y el caribe 2023 - Banco República (Balanza de Pago 2023)*-DANE</t>
  </si>
  <si>
    <r>
      <t>6. Ingresos por inversión extranjera directa neta en América Latina</t>
    </r>
    <r>
      <rPr>
        <b/>
        <vertAlign val="superscript"/>
        <sz val="14"/>
        <color rgb="FF993366"/>
        <rFont val="Arial"/>
        <family val="2"/>
      </rPr>
      <t>(*)</t>
    </r>
  </si>
  <si>
    <t>}</t>
  </si>
  <si>
    <t>2. Remesas: Anual y Enero - Diciembre 2022-2023</t>
  </si>
  <si>
    <t>En-dic.19</t>
  </si>
  <si>
    <t>En-dic.20</t>
  </si>
  <si>
    <t>En-dic.21</t>
  </si>
  <si>
    <t>En-dic.22</t>
  </si>
  <si>
    <t>En-dic.23</t>
  </si>
  <si>
    <t>1.  Inversión extranjera directa: anual y *Enero - diciembre 2022-2023</t>
  </si>
  <si>
    <t>Enero-diciembre (2019-2023),  desagregado por sectores</t>
  </si>
  <si>
    <t>por país de origen - Año 2019 - 2023 y acumulado enero a diciembre 2022-2023</t>
  </si>
  <si>
    <t>En-dic.</t>
  </si>
  <si>
    <t>2019*</t>
  </si>
  <si>
    <t>2020*</t>
  </si>
  <si>
    <t>28/03/2024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</si>
</sst>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-* #,##0_-;\-* #,##0_-;_-* &quot;-&quot;_-;_-@_-"/>
    <numFmt numFmtId="43" formatCode="_-* #,##0.00_-;\-* #,##0.00_-;_-* &quot;-&quot;??_-;_-@_-"/>
    <numFmt numFmtId="164" formatCode="&quot;$&quot;\ #,##0.00_);\(&quot;$&quot;\ #,##0.00\)"/>
    <numFmt numFmtId="165" formatCode="_(* #,##0.00_);_(* \(#,##0.00\);_(* &quot;-&quot;??_);_(@_)"/>
    <numFmt numFmtId="166" formatCode="#,##0.00\ &quot;€&quot;;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_€_-;\-* #,##0.00\ _€_-;_-* &quot;-&quot;??\ _€_-;_-@_-"/>
    <numFmt numFmtId="170" formatCode="_ * #,##0.00_ ;_ * \-#,##0.00_ ;_ * &quot;-&quot;??_ ;_ @_ "/>
    <numFmt numFmtId="171" formatCode="0.0"/>
    <numFmt numFmtId="172" formatCode="#,##0.0"/>
    <numFmt numFmtId="173" formatCode="_ * #,##0.0_ ;_ * \-#,##0.0_ ;_ * &quot;-&quot;??_ ;_ @_ "/>
    <numFmt numFmtId="174" formatCode="_ * #,##0_ ;_ * \-#,##0_ ;_ * &quot;-&quot;??_ ;_ @_ "/>
    <numFmt numFmtId="175" formatCode="_ [$€-2]\ * #,##0.00_ ;_ [$€-2]\ * \-#,##0.00_ ;_ [$€-2]\ * &quot;-&quot;??_ "/>
    <numFmt numFmtId="176" formatCode="0.0%"/>
    <numFmt numFmtId="177" formatCode="_-* #,##0.0\ _€_-;\-* #,##0.0\ _€_-;_-* &quot;-&quot;?\ _€_-;_-@_-"/>
    <numFmt numFmtId="178" formatCode="_-* #,##0\ _p_t_a_-;\-* #,##0\ _p_t_a_-;_-* &quot;-&quot;\ _p_t_a_-;_-@_-"/>
    <numFmt numFmtId="179" formatCode="&quot;$&quot;\ #,##0;[Red]&quot;$&quot;\ \-#,##0"/>
    <numFmt numFmtId="180" formatCode="_ * #,##0_ ;_ * \-#,##0_ ;_ * &quot;-&quot;_ ;_ @_ "/>
    <numFmt numFmtId="181" formatCode="_-* #,##0.00\ [$€-1]_-;\-* #,##0.00\ [$€-1]_-;_-* &quot;-&quot;??\ [$€-1]_-"/>
    <numFmt numFmtId="182" formatCode="0.000%"/>
    <numFmt numFmtId="183" formatCode="_ * #,##0.0000_ ;_ * \-#,##0.0000_ ;_ * &quot;-&quot;??_ ;_ @_ "/>
    <numFmt numFmtId="184" formatCode="_(* #,##0.0_);_(* \(#,##0.0\);_(* &quot;-&quot;?_);_(@_)"/>
    <numFmt numFmtId="185" formatCode="_-* #,##0.00\ [$€]_-;\-* #,##0.00\ [$€]_-;_-* &quot;-&quot;??\ [$€]_-;_-@_-"/>
    <numFmt numFmtId="186" formatCode="#,##0.0_);\(#,##0.0\)"/>
    <numFmt numFmtId="187" formatCode="_-* #,##0.0_-;\-* #,##0.0_-;_-* &quot;-&quot;?_-;_-@_-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color indexed="22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760000"/>
      <name val="Arial"/>
      <family val="2"/>
    </font>
    <font>
      <b/>
      <i/>
      <sz val="8"/>
      <color rgb="FF0070C0"/>
      <name val="Arial"/>
      <family val="2"/>
    </font>
    <font>
      <sz val="10"/>
      <color rgb="FF4070C0"/>
      <name val="Arial"/>
      <family val="2"/>
    </font>
    <font>
      <b/>
      <i/>
      <sz val="8"/>
      <color rgb="FF009999"/>
      <name val="Arial"/>
      <family val="2"/>
    </font>
    <font>
      <b/>
      <sz val="10"/>
      <color rgb="FF009999"/>
      <name val="Arial"/>
      <family val="2"/>
    </font>
    <font>
      <b/>
      <sz val="8"/>
      <color rgb="FF009999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name val="SWISS"/>
    </font>
    <font>
      <b/>
      <i/>
      <sz val="8"/>
      <color rgb="FF002060"/>
      <name val="Arial"/>
      <family val="2"/>
    </font>
    <font>
      <b/>
      <sz val="10"/>
      <color theme="1"/>
      <name val="Arial"/>
      <family val="2"/>
    </font>
    <font>
      <sz val="10"/>
      <name val="Verdana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b/>
      <i/>
      <sz val="8"/>
      <color rgb="FF990033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8"/>
      <color rgb="FF990033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sz val="8"/>
      <color theme="0"/>
      <name val="Arial"/>
      <family val="2"/>
    </font>
    <font>
      <b/>
      <i/>
      <sz val="12"/>
      <color rgb="FF993366"/>
      <name val="Arial"/>
      <family val="2"/>
    </font>
    <font>
      <b/>
      <sz val="10"/>
      <color rgb="FF993366"/>
      <name val="Arial"/>
      <family val="2"/>
    </font>
    <font>
      <b/>
      <i/>
      <sz val="8"/>
      <color rgb="FF993366"/>
      <name val="Arial"/>
      <family val="2"/>
    </font>
    <font>
      <b/>
      <sz val="16"/>
      <color rgb="FF993366"/>
      <name val="Arial"/>
      <family val="2"/>
    </font>
    <font>
      <b/>
      <sz val="14"/>
      <color rgb="FF993366"/>
      <name val="Arial"/>
      <family val="2"/>
    </font>
    <font>
      <b/>
      <vertAlign val="superscript"/>
      <sz val="14"/>
      <color rgb="FF993366"/>
      <name val="Arial"/>
      <family val="2"/>
    </font>
    <font>
      <b/>
      <i/>
      <sz val="10"/>
      <color rgb="FF99336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99336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76">
    <xf numFmtId="0" fontId="0" fillId="0" borderId="0"/>
    <xf numFmtId="0" fontId="1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2" fontId="15" fillId="18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2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6" fillId="23" borderId="4"/>
    <xf numFmtId="0" fontId="16" fillId="24" borderId="4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7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5" applyNumberFormat="0" applyFont="0" applyAlignment="0" applyProtection="0"/>
    <xf numFmtId="0" fontId="3" fillId="26" borderId="5" applyNumberFormat="0" applyFont="0" applyAlignment="0" applyProtection="0"/>
    <xf numFmtId="0" fontId="3" fillId="26" borderId="5" applyNumberFormat="0" applyFont="0" applyAlignment="0" applyProtection="0"/>
    <xf numFmtId="0" fontId="3" fillId="26" borderId="5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17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27" borderId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62" fillId="0" borderId="0" applyNumberFormat="0" applyFill="0" applyBorder="0" applyAlignment="0" applyProtection="0"/>
    <xf numFmtId="185" fontId="63" fillId="0" borderId="0" applyFont="0" applyFill="0" applyBorder="0" applyAlignment="0" applyProtection="0"/>
    <xf numFmtId="180" fontId="62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2" fillId="26" borderId="5" applyNumberFormat="0" applyFont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68" fillId="0" borderId="0"/>
    <xf numFmtId="0" fontId="6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68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72" fontId="0" fillId="0" borderId="0" xfId="0" applyNumberFormat="1"/>
    <xf numFmtId="0" fontId="14" fillId="0" borderId="0" xfId="0" applyFont="1"/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" fontId="0" fillId="0" borderId="11" xfId="0" applyNumberFormat="1" applyBorder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0" fillId="0" borderId="11" xfId="137" applyNumberFormat="1" applyFont="1" applyBorder="1"/>
    <xf numFmtId="173" fontId="0" fillId="0" borderId="0" xfId="0" applyNumberFormat="1"/>
    <xf numFmtId="0" fontId="12" fillId="0" borderId="0" xfId="0" applyFont="1" applyAlignment="1">
      <alignment wrapText="1"/>
    </xf>
    <xf numFmtId="3" fontId="0" fillId="0" borderId="16" xfId="0" applyNumberFormat="1" applyBorder="1"/>
    <xf numFmtId="3" fontId="0" fillId="0" borderId="17" xfId="0" applyNumberFormat="1" applyBorder="1"/>
    <xf numFmtId="0" fontId="9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36" fillId="0" borderId="0" xfId="0" applyFont="1"/>
    <xf numFmtId="17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72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3" fontId="7" fillId="0" borderId="11" xfId="137" applyNumberFormat="1" applyFont="1" applyBorder="1"/>
    <xf numFmtId="176" fontId="0" fillId="0" borderId="0" xfId="2490" applyNumberFormat="1" applyFont="1"/>
    <xf numFmtId="177" fontId="0" fillId="0" borderId="0" xfId="0" applyNumberFormat="1"/>
    <xf numFmtId="174" fontId="6" fillId="0" borderId="12" xfId="137" applyNumberFormat="1" applyFont="1" applyFill="1" applyBorder="1"/>
    <xf numFmtId="0" fontId="38" fillId="0" borderId="0" xfId="0" applyFont="1" applyAlignment="1">
      <alignment wrapText="1"/>
    </xf>
    <xf numFmtId="172" fontId="3" fillId="0" borderId="0" xfId="137" applyNumberFormat="1" applyBorder="1"/>
    <xf numFmtId="0" fontId="6" fillId="0" borderId="21" xfId="0" applyFont="1" applyBorder="1" applyAlignment="1">
      <alignment horizontal="center" vertical="center" wrapText="1"/>
    </xf>
    <xf numFmtId="3" fontId="39" fillId="0" borderId="16" xfId="0" applyNumberFormat="1" applyFont="1" applyBorder="1"/>
    <xf numFmtId="171" fontId="3" fillId="0" borderId="0" xfId="0" applyNumberFormat="1" applyFont="1"/>
    <xf numFmtId="171" fontId="7" fillId="0" borderId="0" xfId="0" applyNumberFormat="1" applyFont="1"/>
    <xf numFmtId="174" fontId="6" fillId="0" borderId="0" xfId="137" applyNumberFormat="1" applyFont="1" applyBorder="1" applyAlignment="1">
      <alignment horizontal="right" vertical="center"/>
    </xf>
    <xf numFmtId="174" fontId="0" fillId="0" borderId="0" xfId="137" applyNumberFormat="1" applyFont="1" applyBorder="1" applyAlignment="1">
      <alignment horizontal="right"/>
    </xf>
    <xf numFmtId="0" fontId="6" fillId="0" borderId="0" xfId="137" applyNumberFormat="1" applyFont="1" applyFill="1" applyBorder="1" applyAlignment="1">
      <alignment horizontal="right"/>
    </xf>
    <xf numFmtId="173" fontId="6" fillId="0" borderId="0" xfId="137" applyNumberFormat="1" applyFont="1" applyBorder="1" applyAlignment="1">
      <alignment horizontal="right" vertical="center"/>
    </xf>
    <xf numFmtId="172" fontId="3" fillId="0" borderId="0" xfId="137" applyNumberFormat="1" applyFont="1" applyBorder="1" applyAlignment="1">
      <alignment horizontal="right"/>
    </xf>
    <xf numFmtId="172" fontId="3" fillId="0" borderId="0" xfId="137" applyNumberForma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3" fontId="6" fillId="0" borderId="15" xfId="0" applyNumberFormat="1" applyFont="1" applyBorder="1"/>
    <xf numFmtId="0" fontId="45" fillId="30" borderId="0" xfId="379" applyFont="1" applyFill="1"/>
    <xf numFmtId="0" fontId="46" fillId="0" borderId="0" xfId="0" applyFont="1"/>
    <xf numFmtId="1" fontId="3" fillId="0" borderId="0" xfId="0" applyNumberFormat="1" applyFont="1"/>
    <xf numFmtId="3" fontId="3" fillId="0" borderId="0" xfId="0" applyNumberFormat="1" applyFont="1"/>
    <xf numFmtId="0" fontId="47" fillId="0" borderId="0" xfId="0" applyFont="1"/>
    <xf numFmtId="0" fontId="48" fillId="30" borderId="22" xfId="379" applyFont="1" applyFill="1" applyBorder="1" applyAlignment="1">
      <alignment horizontal="left"/>
    </xf>
    <xf numFmtId="0" fontId="50" fillId="0" borderId="0" xfId="0" applyFont="1"/>
    <xf numFmtId="174" fontId="6" fillId="0" borderId="23" xfId="137" applyNumberFormat="1" applyFont="1" applyBorder="1" applyAlignment="1">
      <alignment vertical="center"/>
    </xf>
    <xf numFmtId="174" fontId="6" fillId="0" borderId="24" xfId="137" applyNumberFormat="1" applyFont="1" applyBorder="1" applyAlignment="1">
      <alignment vertical="center"/>
    </xf>
    <xf numFmtId="174" fontId="6" fillId="0" borderId="24" xfId="137" applyNumberFormat="1" applyFont="1" applyBorder="1" applyAlignment="1">
      <alignment horizontal="right" vertical="center"/>
    </xf>
    <xf numFmtId="174" fontId="6" fillId="0" borderId="31" xfId="137" applyNumberFormat="1" applyFont="1" applyBorder="1" applyAlignment="1">
      <alignment horizontal="right" vertical="center"/>
    </xf>
    <xf numFmtId="174" fontId="0" fillId="0" borderId="29" xfId="137" applyNumberFormat="1" applyFont="1" applyBorder="1"/>
    <xf numFmtId="174" fontId="49" fillId="0" borderId="16" xfId="137" applyNumberFormat="1" applyFont="1" applyBorder="1"/>
    <xf numFmtId="174" fontId="49" fillId="0" borderId="26" xfId="137" applyNumberFormat="1" applyFont="1" applyBorder="1"/>
    <xf numFmtId="174" fontId="49" fillId="0" borderId="16" xfId="137" applyNumberFormat="1" applyFont="1" applyBorder="1" applyAlignment="1">
      <alignment horizontal="right"/>
    </xf>
    <xf numFmtId="174" fontId="49" fillId="0" borderId="26" xfId="137" applyNumberFormat="1" applyFont="1" applyBorder="1" applyAlignment="1">
      <alignment horizontal="right"/>
    </xf>
    <xf numFmtId="174" fontId="0" fillId="0" borderId="30" xfId="137" applyNumberFormat="1" applyFont="1" applyBorder="1"/>
    <xf numFmtId="174" fontId="49" fillId="0" borderId="27" xfId="137" applyNumberFormat="1" applyFont="1" applyBorder="1"/>
    <xf numFmtId="174" fontId="49" fillId="0" borderId="28" xfId="137" applyNumberFormat="1" applyFont="1" applyBorder="1"/>
    <xf numFmtId="0" fontId="6" fillId="0" borderId="23" xfId="0" applyFont="1" applyBorder="1"/>
    <xf numFmtId="0" fontId="6" fillId="0" borderId="23" xfId="0" applyFont="1" applyBorder="1" applyAlignment="1">
      <alignment vertical="center"/>
    </xf>
    <xf numFmtId="0" fontId="0" fillId="0" borderId="29" xfId="0" applyBorder="1"/>
    <xf numFmtId="174" fontId="0" fillId="0" borderId="16" xfId="137" applyNumberFormat="1" applyFont="1" applyBorder="1"/>
    <xf numFmtId="174" fontId="0" fillId="0" borderId="16" xfId="137" applyNumberFormat="1" applyFont="1" applyBorder="1" applyAlignment="1">
      <alignment horizontal="right"/>
    </xf>
    <xf numFmtId="174" fontId="0" fillId="0" borderId="26" xfId="137" applyNumberFormat="1" applyFont="1" applyBorder="1" applyAlignment="1">
      <alignment horizontal="right"/>
    </xf>
    <xf numFmtId="0" fontId="3" fillId="0" borderId="29" xfId="0" applyFont="1" applyBorder="1"/>
    <xf numFmtId="0" fontId="0" fillId="0" borderId="30" xfId="0" applyBorder="1"/>
    <xf numFmtId="174" fontId="0" fillId="0" borderId="27" xfId="137" applyNumberFormat="1" applyFont="1" applyBorder="1"/>
    <xf numFmtId="174" fontId="0" fillId="0" borderId="27" xfId="137" applyNumberFormat="1" applyFont="1" applyBorder="1" applyAlignment="1">
      <alignment horizontal="right"/>
    </xf>
    <xf numFmtId="174" fontId="0" fillId="0" borderId="28" xfId="137" applyNumberFormat="1" applyFont="1" applyBorder="1" applyAlignment="1">
      <alignment horizontal="right"/>
    </xf>
    <xf numFmtId="1" fontId="0" fillId="0" borderId="0" xfId="0" applyNumberFormat="1"/>
    <xf numFmtId="184" fontId="0" fillId="0" borderId="0" xfId="0" applyNumberFormat="1"/>
    <xf numFmtId="0" fontId="7" fillId="0" borderId="19" xfId="0" applyFont="1" applyBorder="1"/>
    <xf numFmtId="3" fontId="7" fillId="0" borderId="11" xfId="0" applyNumberFormat="1" applyFont="1" applyBorder="1"/>
    <xf numFmtId="3" fontId="7" fillId="0" borderId="19" xfId="0" applyNumberFormat="1" applyFont="1" applyBorder="1"/>
    <xf numFmtId="1" fontId="7" fillId="0" borderId="0" xfId="0" applyNumberFormat="1" applyFont="1"/>
    <xf numFmtId="1" fontId="51" fillId="0" borderId="0" xfId="0" applyNumberFormat="1" applyFont="1"/>
    <xf numFmtId="17" fontId="3" fillId="0" borderId="11" xfId="0" quotePrefix="1" applyNumberFormat="1" applyFont="1" applyBorder="1" applyAlignment="1">
      <alignment horizontal="right"/>
    </xf>
    <xf numFmtId="3" fontId="41" fillId="28" borderId="0" xfId="379" applyNumberFormat="1" applyFont="1" applyFill="1" applyAlignment="1">
      <alignment horizontal="center"/>
    </xf>
    <xf numFmtId="172" fontId="39" fillId="28" borderId="0" xfId="379" applyNumberFormat="1" applyFont="1" applyFill="1"/>
    <xf numFmtId="172" fontId="41" fillId="28" borderId="0" xfId="379" applyNumberFormat="1" applyFont="1" applyFill="1"/>
    <xf numFmtId="0" fontId="38" fillId="0" borderId="0" xfId="0" applyFont="1"/>
    <xf numFmtId="0" fontId="48" fillId="30" borderId="0" xfId="379" applyFont="1" applyFill="1" applyAlignment="1">
      <alignment horizontal="left"/>
    </xf>
    <xf numFmtId="0" fontId="37" fillId="0" borderId="0" xfId="0" applyFont="1"/>
    <xf numFmtId="9" fontId="0" fillId="0" borderId="0" xfId="2490" applyFont="1"/>
    <xf numFmtId="0" fontId="0" fillId="0" borderId="0" xfId="0" applyAlignment="1">
      <alignment vertical="center" wrapText="1"/>
    </xf>
    <xf numFmtId="0" fontId="52" fillId="30" borderId="0" xfId="98" applyFont="1" applyFill="1" applyBorder="1" applyAlignment="1">
      <alignment vertical="center"/>
    </xf>
    <xf numFmtId="0" fontId="52" fillId="30" borderId="16" xfId="137" applyNumberFormat="1" applyFont="1" applyFill="1" applyBorder="1" applyAlignment="1">
      <alignment horizontal="center" vertical="center"/>
    </xf>
    <xf numFmtId="174" fontId="52" fillId="30" borderId="16" xfId="137" applyNumberFormat="1" applyFont="1" applyFill="1" applyBorder="1"/>
    <xf numFmtId="174" fontId="52" fillId="30" borderId="16" xfId="137" applyNumberFormat="1" applyFont="1" applyFill="1" applyBorder="1" applyAlignment="1">
      <alignment horizontal="left"/>
    </xf>
    <xf numFmtId="174" fontId="11" fillId="0" borderId="15" xfId="137" applyNumberFormat="1" applyFont="1" applyFill="1" applyBorder="1"/>
    <xf numFmtId="176" fontId="52" fillId="30" borderId="16" xfId="2490" applyNumberFormat="1" applyFont="1" applyFill="1" applyBorder="1" applyAlignment="1">
      <alignment horizontal="right" vertical="center" wrapText="1"/>
    </xf>
    <xf numFmtId="0" fontId="54" fillId="0" borderId="0" xfId="0" applyFont="1"/>
    <xf numFmtId="174" fontId="6" fillId="0" borderId="15" xfId="0" applyNumberFormat="1" applyFont="1" applyBorder="1"/>
    <xf numFmtId="1" fontId="12" fillId="0" borderId="0" xfId="0" applyNumberFormat="1" applyFont="1" applyAlignment="1">
      <alignment wrapText="1"/>
    </xf>
    <xf numFmtId="174" fontId="0" fillId="0" borderId="0" xfId="0" applyNumberFormat="1"/>
    <xf numFmtId="0" fontId="7" fillId="0" borderId="11" xfId="0" applyFont="1" applyBorder="1"/>
    <xf numFmtId="3" fontId="7" fillId="0" borderId="0" xfId="0" applyNumberFormat="1" applyFont="1"/>
    <xf numFmtId="0" fontId="6" fillId="0" borderId="14" xfId="137" applyNumberFormat="1" applyFont="1" applyFill="1" applyBorder="1" applyAlignment="1">
      <alignment horizontal="center"/>
    </xf>
    <xf numFmtId="0" fontId="6" fillId="0" borderId="12" xfId="137" applyNumberFormat="1" applyFont="1" applyFill="1" applyBorder="1" applyAlignment="1">
      <alignment horizontal="center"/>
    </xf>
    <xf numFmtId="0" fontId="55" fillId="0" borderId="0" xfId="0" applyFont="1"/>
    <xf numFmtId="0" fontId="57" fillId="0" borderId="0" xfId="0" applyFont="1"/>
    <xf numFmtId="0" fontId="58" fillId="0" borderId="0" xfId="0" applyFont="1"/>
    <xf numFmtId="171" fontId="60" fillId="0" borderId="0" xfId="0" applyNumberFormat="1" applyFont="1"/>
    <xf numFmtId="174" fontId="52" fillId="30" borderId="16" xfId="137" applyNumberFormat="1" applyFont="1" applyFill="1" applyBorder="1" applyAlignment="1">
      <alignment horizontal="left" vertical="center"/>
    </xf>
    <xf numFmtId="174" fontId="52" fillId="28" borderId="16" xfId="137" applyNumberFormat="1" applyFont="1" applyFill="1" applyBorder="1" applyAlignment="1"/>
    <xf numFmtId="174" fontId="52" fillId="0" borderId="16" xfId="137" applyNumberFormat="1" applyFont="1" applyFill="1" applyBorder="1"/>
    <xf numFmtId="174" fontId="52" fillId="0" borderId="16" xfId="137" applyNumberFormat="1" applyFont="1" applyBorder="1"/>
    <xf numFmtId="174" fontId="52" fillId="28" borderId="16" xfId="137" applyNumberFormat="1" applyFont="1" applyFill="1" applyBorder="1" applyAlignment="1">
      <alignment horizontal="left"/>
    </xf>
    <xf numFmtId="174" fontId="52" fillId="0" borderId="16" xfId="137" applyNumberFormat="1" applyFont="1" applyBorder="1" applyAlignment="1"/>
    <xf numFmtId="174" fontId="52" fillId="28" borderId="25" xfId="137" applyNumberFormat="1" applyFont="1" applyFill="1" applyBorder="1" applyAlignment="1"/>
    <xf numFmtId="173" fontId="52" fillId="28" borderId="25" xfId="137" applyNumberFormat="1" applyFont="1" applyFill="1" applyBorder="1" applyAlignment="1">
      <alignment horizontal="center"/>
    </xf>
    <xf numFmtId="173" fontId="52" fillId="28" borderId="25" xfId="137" applyNumberFormat="1" applyFont="1" applyFill="1" applyBorder="1" applyAlignment="1">
      <alignment horizontal="right" vertical="center"/>
    </xf>
    <xf numFmtId="173" fontId="52" fillId="28" borderId="16" xfId="137" applyNumberFormat="1" applyFont="1" applyFill="1" applyBorder="1" applyAlignment="1">
      <alignment horizontal="center"/>
    </xf>
    <xf numFmtId="173" fontId="52" fillId="28" borderId="16" xfId="137" applyNumberFormat="1" applyFont="1" applyFill="1" applyBorder="1" applyAlignment="1">
      <alignment horizontal="right" vertical="center"/>
    </xf>
    <xf numFmtId="173" fontId="52" fillId="0" borderId="16" xfId="137" applyNumberFormat="1" applyFont="1" applyFill="1" applyBorder="1"/>
    <xf numFmtId="173" fontId="52" fillId="30" borderId="16" xfId="137" applyNumberFormat="1" applyFont="1" applyFill="1" applyBorder="1" applyAlignment="1">
      <alignment horizontal="left"/>
    </xf>
    <xf numFmtId="173" fontId="52" fillId="30" borderId="16" xfId="137" applyNumberFormat="1" applyFont="1" applyFill="1" applyBorder="1" applyAlignment="1">
      <alignment horizontal="center" vertical="center"/>
    </xf>
    <xf numFmtId="173" fontId="52" fillId="30" borderId="16" xfId="137" applyNumberFormat="1" applyFont="1" applyFill="1" applyBorder="1"/>
    <xf numFmtId="0" fontId="56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4" fontId="6" fillId="0" borderId="0" xfId="0" applyNumberFormat="1" applyFont="1"/>
    <xf numFmtId="174" fontId="52" fillId="28" borderId="33" xfId="137" applyNumberFormat="1" applyFont="1" applyFill="1" applyBorder="1" applyAlignment="1"/>
    <xf numFmtId="174" fontId="52" fillId="28" borderId="34" xfId="137" applyNumberFormat="1" applyFont="1" applyFill="1" applyBorder="1" applyAlignment="1"/>
    <xf numFmtId="174" fontId="52" fillId="0" borderId="34" xfId="137" applyNumberFormat="1" applyFont="1" applyFill="1" applyBorder="1"/>
    <xf numFmtId="174" fontId="52" fillId="30" borderId="34" xfId="137" applyNumberFormat="1" applyFont="1" applyFill="1" applyBorder="1" applyAlignment="1">
      <alignment horizontal="left"/>
    </xf>
    <xf numFmtId="174" fontId="52" fillId="0" borderId="34" xfId="137" applyNumberFormat="1" applyFont="1" applyBorder="1"/>
    <xf numFmtId="174" fontId="52" fillId="28" borderId="34" xfId="137" applyNumberFormat="1" applyFont="1" applyFill="1" applyBorder="1" applyAlignment="1">
      <alignment horizontal="left"/>
    </xf>
    <xf numFmtId="174" fontId="52" fillId="30" borderId="34" xfId="137" applyNumberFormat="1" applyFont="1" applyFill="1" applyBorder="1"/>
    <xf numFmtId="174" fontId="52" fillId="0" borderId="34" xfId="137" applyNumberFormat="1" applyFont="1" applyBorder="1" applyAlignment="1"/>
    <xf numFmtId="174" fontId="52" fillId="30" borderId="34" xfId="137" applyNumberFormat="1" applyFont="1" applyFill="1" applyBorder="1" applyAlignment="1">
      <alignment horizontal="left" vertical="center"/>
    </xf>
    <xf numFmtId="2" fontId="52" fillId="0" borderId="34" xfId="137" applyNumberFormat="1" applyFont="1" applyFill="1" applyBorder="1"/>
    <xf numFmtId="176" fontId="0" fillId="0" borderId="0" xfId="0" applyNumberFormat="1"/>
    <xf numFmtId="176" fontId="6" fillId="0" borderId="25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4" fontId="0" fillId="0" borderId="0" xfId="0" applyNumberFormat="1"/>
    <xf numFmtId="172" fontId="6" fillId="0" borderId="0" xfId="0" applyNumberFormat="1" applyFont="1"/>
    <xf numFmtId="0" fontId="64" fillId="0" borderId="0" xfId="0" applyFont="1"/>
    <xf numFmtId="171" fontId="6" fillId="0" borderId="0" xfId="0" applyNumberFormat="1" applyFont="1"/>
    <xf numFmtId="171" fontId="0" fillId="0" borderId="0" xfId="0" applyNumberFormat="1"/>
    <xf numFmtId="2" fontId="52" fillId="30" borderId="16" xfId="137" applyNumberFormat="1" applyFont="1" applyFill="1" applyBorder="1"/>
    <xf numFmtId="172" fontId="52" fillId="28" borderId="16" xfId="137" applyNumberFormat="1" applyFont="1" applyFill="1" applyBorder="1" applyAlignment="1"/>
    <xf numFmtId="172" fontId="52" fillId="0" borderId="16" xfId="137" applyNumberFormat="1" applyFont="1" applyFill="1" applyBorder="1"/>
    <xf numFmtId="172" fontId="52" fillId="0" borderId="16" xfId="137" applyNumberFormat="1" applyFont="1" applyBorder="1" applyAlignment="1"/>
    <xf numFmtId="173" fontId="52" fillId="0" borderId="16" xfId="137" applyNumberFormat="1" applyFont="1" applyFill="1" applyBorder="1" applyAlignment="1">
      <alignment horizontal="center"/>
    </xf>
    <xf numFmtId="186" fontId="67" fillId="0" borderId="0" xfId="378" applyNumberFormat="1" applyFont="1" applyProtection="1">
      <protection hidden="1"/>
    </xf>
    <xf numFmtId="172" fontId="52" fillId="30" borderId="16" xfId="2490" applyNumberFormat="1" applyFont="1" applyFill="1" applyBorder="1" applyAlignment="1">
      <alignment horizontal="right" vertical="center" wrapText="1"/>
    </xf>
    <xf numFmtId="3" fontId="65" fillId="31" borderId="25" xfId="0" applyNumberFormat="1" applyFont="1" applyFill="1" applyBorder="1" applyAlignment="1">
      <alignment horizontal="right" vertical="top" wrapText="1"/>
    </xf>
    <xf numFmtId="187" fontId="0" fillId="0" borderId="0" xfId="0" applyNumberFormat="1"/>
    <xf numFmtId="0" fontId="69" fillId="0" borderId="20" xfId="0" applyFont="1" applyBorder="1" applyAlignment="1">
      <alignment horizontal="left"/>
    </xf>
    <xf numFmtId="0" fontId="69" fillId="0" borderId="0" xfId="0" applyFont="1"/>
    <xf numFmtId="171" fontId="72" fillId="0" borderId="0" xfId="0" applyNumberFormat="1" applyFont="1"/>
    <xf numFmtId="0" fontId="74" fillId="0" borderId="15" xfId="0" applyFont="1" applyBorder="1"/>
    <xf numFmtId="0" fontId="75" fillId="30" borderId="16" xfId="137" applyNumberFormat="1" applyFont="1" applyFill="1" applyBorder="1" applyAlignment="1">
      <alignment horizontal="center" vertical="center"/>
    </xf>
    <xf numFmtId="0" fontId="76" fillId="28" borderId="16" xfId="137" applyNumberFormat="1" applyFont="1" applyFill="1" applyBorder="1" applyAlignment="1">
      <alignment horizontal="center" vertical="center"/>
    </xf>
    <xf numFmtId="174" fontId="3" fillId="0" borderId="29" xfId="137" applyNumberFormat="1" applyFont="1" applyBorder="1"/>
    <xf numFmtId="0" fontId="59" fillId="0" borderId="18" xfId="0" applyFont="1" applyBorder="1" applyAlignment="1">
      <alignment horizontal="center" wrapText="1"/>
    </xf>
    <xf numFmtId="0" fontId="59" fillId="0" borderId="35" xfId="0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3" fontId="6" fillId="0" borderId="33" xfId="0" applyNumberFormat="1" applyFont="1" applyBorder="1" applyAlignment="1">
      <alignment horizontal="left"/>
    </xf>
    <xf numFmtId="3" fontId="6" fillId="0" borderId="34" xfId="0" applyNumberFormat="1" applyFont="1" applyBorder="1" applyAlignment="1">
      <alignment horizontal="left" wrapText="1"/>
    </xf>
    <xf numFmtId="3" fontId="6" fillId="0" borderId="36" xfId="0" applyNumberFormat="1" applyFont="1" applyBorder="1" applyAlignment="1">
      <alignment horizontal="left" wrapText="1"/>
    </xf>
    <xf numFmtId="3" fontId="11" fillId="0" borderId="21" xfId="0" applyNumberFormat="1" applyFont="1" applyBorder="1" applyAlignment="1">
      <alignment horizontal="center" wrapText="1"/>
    </xf>
    <xf numFmtId="0" fontId="53" fillId="32" borderId="25" xfId="0" applyFont="1" applyFill="1" applyBorder="1" applyAlignment="1">
      <alignment horizontal="center" vertical="center" wrapText="1"/>
    </xf>
    <xf numFmtId="0" fontId="61" fillId="32" borderId="25" xfId="0" applyFont="1" applyFill="1" applyBorder="1" applyAlignment="1">
      <alignment horizontal="center" vertical="center" wrapText="1"/>
    </xf>
    <xf numFmtId="0" fontId="53" fillId="32" borderId="17" xfId="0" applyFont="1" applyFill="1" applyBorder="1" applyAlignment="1">
      <alignment horizontal="center" vertical="center" wrapText="1"/>
    </xf>
    <xf numFmtId="0" fontId="61" fillId="32" borderId="17" xfId="0" applyFont="1" applyFill="1" applyBorder="1" applyAlignment="1">
      <alignment horizontal="center" vertical="center" wrapText="1"/>
    </xf>
    <xf numFmtId="174" fontId="61" fillId="32" borderId="16" xfId="137" applyNumberFormat="1" applyFont="1" applyFill="1" applyBorder="1" applyAlignment="1"/>
    <xf numFmtId="172" fontId="61" fillId="32" borderId="16" xfId="137" applyNumberFormat="1" applyFont="1" applyFill="1" applyBorder="1" applyAlignment="1"/>
    <xf numFmtId="173" fontId="61" fillId="32" borderId="16" xfId="137" applyNumberFormat="1" applyFont="1" applyFill="1" applyBorder="1" applyAlignment="1">
      <alignment horizontal="center"/>
    </xf>
    <xf numFmtId="173" fontId="61" fillId="32" borderId="16" xfId="137" applyNumberFormat="1" applyFont="1" applyFill="1" applyBorder="1" applyAlignment="1">
      <alignment horizontal="right" vertical="center"/>
    </xf>
    <xf numFmtId="174" fontId="61" fillId="32" borderId="16" xfId="137" applyNumberFormat="1" applyFont="1" applyFill="1" applyBorder="1"/>
    <xf numFmtId="172" fontId="61" fillId="32" borderId="16" xfId="137" applyNumberFormat="1" applyFont="1" applyFill="1" applyBorder="1"/>
    <xf numFmtId="173" fontId="61" fillId="32" borderId="16" xfId="137" applyNumberFormat="1" applyFont="1" applyFill="1" applyBorder="1"/>
    <xf numFmtId="173" fontId="53" fillId="32" borderId="15" xfId="0" applyNumberFormat="1" applyFont="1" applyFill="1" applyBorder="1"/>
    <xf numFmtId="176" fontId="61" fillId="32" borderId="16" xfId="2490" applyNumberFormat="1" applyFont="1" applyFill="1" applyBorder="1" applyAlignment="1">
      <alignment horizontal="right" vertical="center" wrapText="1"/>
    </xf>
    <xf numFmtId="176" fontId="53" fillId="32" borderId="15" xfId="2490" applyNumberFormat="1" applyFont="1" applyFill="1" applyBorder="1" applyAlignment="1">
      <alignment horizontal="right" vertical="center" wrapText="1"/>
    </xf>
    <xf numFmtId="0" fontId="61" fillId="32" borderId="32" xfId="0" applyFont="1" applyFill="1" applyBorder="1" applyAlignment="1">
      <alignment horizontal="right"/>
    </xf>
    <xf numFmtId="3" fontId="61" fillId="32" borderId="32" xfId="0" applyNumberFormat="1" applyFont="1" applyFill="1" applyBorder="1"/>
    <xf numFmtId="0" fontId="61" fillId="32" borderId="19" xfId="0" applyFont="1" applyFill="1" applyBorder="1" applyAlignment="1">
      <alignment horizontal="right"/>
    </xf>
    <xf numFmtId="3" fontId="61" fillId="32" borderId="19" xfId="0" applyNumberFormat="1" applyFont="1" applyFill="1" applyBorder="1"/>
    <xf numFmtId="0" fontId="80" fillId="0" borderId="20" xfId="0" applyFont="1" applyBorder="1" applyAlignment="1">
      <alignment horizontal="left"/>
    </xf>
    <xf numFmtId="0" fontId="80" fillId="0" borderId="0" xfId="0" applyFont="1"/>
    <xf numFmtId="17" fontId="61" fillId="32" borderId="19" xfId="0" quotePrefix="1" applyNumberFormat="1" applyFont="1" applyFill="1" applyBorder="1" applyAlignment="1">
      <alignment horizontal="right"/>
    </xf>
    <xf numFmtId="173" fontId="53" fillId="32" borderId="19" xfId="137" applyNumberFormat="1" applyFont="1" applyFill="1" applyBorder="1"/>
    <xf numFmtId="174" fontId="61" fillId="32" borderId="29" xfId="137" applyNumberFormat="1" applyFont="1" applyFill="1" applyBorder="1"/>
    <xf numFmtId="174" fontId="61" fillId="32" borderId="16" xfId="137" applyNumberFormat="1" applyFont="1" applyFill="1" applyBorder="1" applyAlignment="1">
      <alignment horizontal="right"/>
    </xf>
    <xf numFmtId="174" fontId="61" fillId="32" borderId="26" xfId="137" applyNumberFormat="1" applyFont="1" applyFill="1" applyBorder="1"/>
    <xf numFmtId="0" fontId="84" fillId="0" borderId="29" xfId="0" applyFont="1" applyBorder="1"/>
    <xf numFmtId="174" fontId="84" fillId="0" borderId="16" xfId="137" applyNumberFormat="1" applyFont="1" applyBorder="1"/>
    <xf numFmtId="174" fontId="84" fillId="0" borderId="16" xfId="137" applyNumberFormat="1" applyFont="1" applyBorder="1" applyAlignment="1">
      <alignment horizontal="right"/>
    </xf>
    <xf numFmtId="174" fontId="84" fillId="0" borderId="26" xfId="137" applyNumberFormat="1" applyFont="1" applyBorder="1" applyAlignment="1">
      <alignment horizontal="right"/>
    </xf>
    <xf numFmtId="174" fontId="7" fillId="0" borderId="11" xfId="137" applyNumberFormat="1" applyFont="1" applyBorder="1"/>
    <xf numFmtId="174" fontId="53" fillId="32" borderId="19" xfId="0" applyNumberFormat="1" applyFont="1" applyFill="1" applyBorder="1"/>
    <xf numFmtId="0" fontId="5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3" fillId="32" borderId="15" xfId="0" applyFont="1" applyFill="1" applyBorder="1" applyAlignment="1">
      <alignment horizontal="center" vertical="center" wrapText="1"/>
    </xf>
    <xf numFmtId="0" fontId="77" fillId="32" borderId="15" xfId="0" applyFont="1" applyFill="1" applyBorder="1" applyAlignment="1">
      <alignment vertical="center" wrapText="1"/>
    </xf>
    <xf numFmtId="0" fontId="77" fillId="32" borderId="25" xfId="0" applyFont="1" applyFill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81" fillId="0" borderId="0" xfId="0" applyFont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81" fillId="0" borderId="0" xfId="0" applyFont="1" applyAlignment="1">
      <alignment horizontal="center"/>
    </xf>
  </cellXfs>
  <cellStyles count="2776">
    <cellStyle name="20% - Énfasis1" xfId="1" builtinId="30" customBuiltin="1"/>
    <cellStyle name="20% - Énfasis1 2" xfId="2" xr:uid="{00000000-0005-0000-0000-000001000000}"/>
    <cellStyle name="20% - Énfasis1 2 2" xfId="3" xr:uid="{00000000-0005-0000-0000-000002000000}"/>
    <cellStyle name="20% - Énfasis1 3" xfId="4" xr:uid="{00000000-0005-0000-0000-000003000000}"/>
    <cellStyle name="20% - Énfasis1 3 2" xfId="5" xr:uid="{00000000-0005-0000-0000-000004000000}"/>
    <cellStyle name="20% - Énfasis2" xfId="6" builtinId="34" customBuiltin="1"/>
    <cellStyle name="20% - Énfasis2 2" xfId="7" xr:uid="{00000000-0005-0000-0000-000006000000}"/>
    <cellStyle name="20% - Énfasis2 2 2" xfId="8" xr:uid="{00000000-0005-0000-0000-000007000000}"/>
    <cellStyle name="20% - Énfasis2 3" xfId="9" xr:uid="{00000000-0005-0000-0000-000008000000}"/>
    <cellStyle name="20% - Énfasis2 3 2" xfId="10" xr:uid="{00000000-0005-0000-0000-000009000000}"/>
    <cellStyle name="20% - Énfasis3" xfId="11" builtinId="38" customBuiltin="1"/>
    <cellStyle name="20% - Énfasis3 2" xfId="12" xr:uid="{00000000-0005-0000-0000-00000B000000}"/>
    <cellStyle name="20% - Énfasis3 2 2" xfId="13" xr:uid="{00000000-0005-0000-0000-00000C000000}"/>
    <cellStyle name="20% - Énfasis3 3" xfId="14" xr:uid="{00000000-0005-0000-0000-00000D000000}"/>
    <cellStyle name="20% - Énfasis3 3 2" xfId="15" xr:uid="{00000000-0005-0000-0000-00000E000000}"/>
    <cellStyle name="20% - Énfasis4" xfId="16" builtinId="42" customBuiltin="1"/>
    <cellStyle name="20% - Énfasis4 2" xfId="17" xr:uid="{00000000-0005-0000-0000-000010000000}"/>
    <cellStyle name="20% - Énfasis4 2 2" xfId="18" xr:uid="{00000000-0005-0000-0000-000011000000}"/>
    <cellStyle name="20% - Énfasis4 3" xfId="19" xr:uid="{00000000-0005-0000-0000-000012000000}"/>
    <cellStyle name="20% - Énfasis4 3 2" xfId="20" xr:uid="{00000000-0005-0000-0000-000013000000}"/>
    <cellStyle name="20% - Énfasis5" xfId="21" builtinId="46" customBuiltin="1"/>
    <cellStyle name="20% - Énfasis5 2" xfId="22" xr:uid="{00000000-0005-0000-0000-000015000000}"/>
    <cellStyle name="20% - Énfasis5 2 2" xfId="23" xr:uid="{00000000-0005-0000-0000-000016000000}"/>
    <cellStyle name="20% - Énfasis5 3" xfId="24" xr:uid="{00000000-0005-0000-0000-000017000000}"/>
    <cellStyle name="20% - Énfasis5 3 2" xfId="25" xr:uid="{00000000-0005-0000-0000-000018000000}"/>
    <cellStyle name="20% - Énfasis6" xfId="26" builtinId="50" customBuiltin="1"/>
    <cellStyle name="20% - Énfasis6 2" xfId="27" xr:uid="{00000000-0005-0000-0000-00001A000000}"/>
    <cellStyle name="20% - Énfasis6 2 2" xfId="28" xr:uid="{00000000-0005-0000-0000-00001B000000}"/>
    <cellStyle name="20% - Énfasis6 3" xfId="29" xr:uid="{00000000-0005-0000-0000-00001C000000}"/>
    <cellStyle name="20% - Énfasis6 3 2" xfId="30" xr:uid="{00000000-0005-0000-0000-00001D000000}"/>
    <cellStyle name="40% - Énfasis1" xfId="31" builtinId="31" customBuiltin="1"/>
    <cellStyle name="40% - Énfasis1 2" xfId="32" xr:uid="{00000000-0005-0000-0000-00001F000000}"/>
    <cellStyle name="40% - Énfasis1 2 2" xfId="33" xr:uid="{00000000-0005-0000-0000-000020000000}"/>
    <cellStyle name="40% - Énfasis1 3" xfId="34" xr:uid="{00000000-0005-0000-0000-000021000000}"/>
    <cellStyle name="40% - Énfasis1 3 2" xfId="35" xr:uid="{00000000-0005-0000-0000-000022000000}"/>
    <cellStyle name="40% - Énfasis2" xfId="36" builtinId="35" customBuiltin="1"/>
    <cellStyle name="40% - Énfasis2 2" xfId="37" xr:uid="{00000000-0005-0000-0000-000024000000}"/>
    <cellStyle name="40% - Énfasis2 2 2" xfId="38" xr:uid="{00000000-0005-0000-0000-000025000000}"/>
    <cellStyle name="40% - Énfasis2 3" xfId="39" xr:uid="{00000000-0005-0000-0000-000026000000}"/>
    <cellStyle name="40% - Énfasis2 3 2" xfId="40" xr:uid="{00000000-0005-0000-0000-000027000000}"/>
    <cellStyle name="40% - Énfasis3" xfId="41" builtinId="39" customBuiltin="1"/>
    <cellStyle name="40% - Énfasis3 2" xfId="42" xr:uid="{00000000-0005-0000-0000-000029000000}"/>
    <cellStyle name="40% - Énfasis3 2 2" xfId="43" xr:uid="{00000000-0005-0000-0000-00002A000000}"/>
    <cellStyle name="40% - Énfasis3 3" xfId="44" xr:uid="{00000000-0005-0000-0000-00002B000000}"/>
    <cellStyle name="40% - Énfasis3 3 2" xfId="45" xr:uid="{00000000-0005-0000-0000-00002C000000}"/>
    <cellStyle name="40% - Énfasis4" xfId="46" builtinId="43" customBuiltin="1"/>
    <cellStyle name="40% - Énfasis4 2" xfId="47" xr:uid="{00000000-0005-0000-0000-00002E000000}"/>
    <cellStyle name="40% - Énfasis4 2 2" xfId="48" xr:uid="{00000000-0005-0000-0000-00002F000000}"/>
    <cellStyle name="40% - Énfasis4 3" xfId="49" xr:uid="{00000000-0005-0000-0000-000030000000}"/>
    <cellStyle name="40% - Énfasis4 3 2" xfId="50" xr:uid="{00000000-0005-0000-0000-000031000000}"/>
    <cellStyle name="40% - Énfasis5" xfId="51" builtinId="47" customBuiltin="1"/>
    <cellStyle name="40% - Énfasis5 2" xfId="52" xr:uid="{00000000-0005-0000-0000-000033000000}"/>
    <cellStyle name="40% - Énfasis5 2 2" xfId="53" xr:uid="{00000000-0005-0000-0000-000034000000}"/>
    <cellStyle name="40% - Énfasis5 3" xfId="54" xr:uid="{00000000-0005-0000-0000-000035000000}"/>
    <cellStyle name="40% - Énfasis5 3 2" xfId="55" xr:uid="{00000000-0005-0000-0000-000036000000}"/>
    <cellStyle name="40% - Énfasis6" xfId="56" builtinId="51" customBuiltin="1"/>
    <cellStyle name="40% - Énfasis6 2" xfId="57" xr:uid="{00000000-0005-0000-0000-000038000000}"/>
    <cellStyle name="40% - Énfasis6 2 2" xfId="58" xr:uid="{00000000-0005-0000-0000-000039000000}"/>
    <cellStyle name="40% - Énfasis6 3" xfId="59" xr:uid="{00000000-0005-0000-0000-00003A000000}"/>
    <cellStyle name="40% - Énfasis6 3 2" xfId="60" xr:uid="{00000000-0005-0000-0000-00003B000000}"/>
    <cellStyle name="60% - Énfasis1" xfId="61" builtinId="32" customBuiltin="1"/>
    <cellStyle name="60% - Énfasis1 2" xfId="62" xr:uid="{00000000-0005-0000-0000-00003D000000}"/>
    <cellStyle name="60% - Énfasis1 2 2" xfId="63" xr:uid="{00000000-0005-0000-0000-00003E000000}"/>
    <cellStyle name="60% - Énfasis2" xfId="64" builtinId="36" customBuiltin="1"/>
    <cellStyle name="60% - Énfasis2 2" xfId="65" xr:uid="{00000000-0005-0000-0000-000040000000}"/>
    <cellStyle name="60% - Énfasis2 2 2" xfId="66" xr:uid="{00000000-0005-0000-0000-000041000000}"/>
    <cellStyle name="60% - Énfasis3" xfId="67" builtinId="40" customBuiltin="1"/>
    <cellStyle name="60% - Énfasis3 2" xfId="68" xr:uid="{00000000-0005-0000-0000-000043000000}"/>
    <cellStyle name="60% - Énfasis3 2 2" xfId="69" xr:uid="{00000000-0005-0000-0000-000044000000}"/>
    <cellStyle name="60% - Énfasis4" xfId="70" builtinId="44" customBuiltin="1"/>
    <cellStyle name="60% - Énfasis4 2" xfId="71" xr:uid="{00000000-0005-0000-0000-000046000000}"/>
    <cellStyle name="60% - Énfasis4 2 2" xfId="72" xr:uid="{00000000-0005-0000-0000-000047000000}"/>
    <cellStyle name="60% - Énfasis5" xfId="73" builtinId="48" customBuiltin="1"/>
    <cellStyle name="60% - Énfasis5 2" xfId="74" xr:uid="{00000000-0005-0000-0000-000049000000}"/>
    <cellStyle name="60% - Énfasis5 2 2" xfId="75" xr:uid="{00000000-0005-0000-0000-00004A000000}"/>
    <cellStyle name="60% - Énfasis6" xfId="76" builtinId="52" customBuiltin="1"/>
    <cellStyle name="60% - Énfasis6 2" xfId="77" xr:uid="{00000000-0005-0000-0000-00004C000000}"/>
    <cellStyle name="60% - Énfasis6 2 2" xfId="78" xr:uid="{00000000-0005-0000-0000-00004D000000}"/>
    <cellStyle name="Buena 2" xfId="80" xr:uid="{00000000-0005-0000-0000-00004F000000}"/>
    <cellStyle name="Buena 2 2" xfId="81" xr:uid="{00000000-0005-0000-0000-000050000000}"/>
    <cellStyle name="Bueno" xfId="79" builtinId="26" customBuiltin="1"/>
    <cellStyle name="Cálculo" xfId="82" builtinId="22" customBuiltin="1"/>
    <cellStyle name="Cálculo 2" xfId="83" xr:uid="{00000000-0005-0000-0000-000052000000}"/>
    <cellStyle name="Cálculo 2 2" xfId="84" xr:uid="{00000000-0005-0000-0000-000053000000}"/>
    <cellStyle name="Celda de comprobación" xfId="85" builtinId="23" customBuiltin="1"/>
    <cellStyle name="Celda de comprobación 2" xfId="86" xr:uid="{00000000-0005-0000-0000-000055000000}"/>
    <cellStyle name="Celda de comprobación 2 2" xfId="87" xr:uid="{00000000-0005-0000-0000-000056000000}"/>
    <cellStyle name="Celda vinculada" xfId="88" builtinId="24" customBuiltin="1"/>
    <cellStyle name="Celda vinculada 2" xfId="89" xr:uid="{00000000-0005-0000-0000-000058000000}"/>
    <cellStyle name="Celda vinculada 2 2" xfId="90" xr:uid="{00000000-0005-0000-0000-000059000000}"/>
    <cellStyle name="Columna destacada" xfId="91" xr:uid="{00000000-0005-0000-0000-00005A000000}"/>
    <cellStyle name="Encabezado 1" xfId="2737" builtinId="16" customBuiltin="1"/>
    <cellStyle name="Encabezado 4" xfId="92" builtinId="19" customBuiltin="1"/>
    <cellStyle name="Encabezado 4 2" xfId="93" xr:uid="{00000000-0005-0000-0000-00005D000000}"/>
    <cellStyle name="Encabezado 4 2 2" xfId="94" xr:uid="{00000000-0005-0000-0000-00005E000000}"/>
    <cellStyle name="Énfasis1" xfId="95" builtinId="29" customBuiltin="1"/>
    <cellStyle name="Énfasis1 2" xfId="96" xr:uid="{00000000-0005-0000-0000-000060000000}"/>
    <cellStyle name="Énfasis1 2 2" xfId="97" xr:uid="{00000000-0005-0000-0000-000061000000}"/>
    <cellStyle name="Énfasis1 3" xfId="98" xr:uid="{00000000-0005-0000-0000-000062000000}"/>
    <cellStyle name="Énfasis2" xfId="99" builtinId="33" customBuiltin="1"/>
    <cellStyle name="Énfasis2 2" xfId="100" xr:uid="{00000000-0005-0000-0000-000064000000}"/>
    <cellStyle name="Énfasis2 2 2" xfId="101" xr:uid="{00000000-0005-0000-0000-000065000000}"/>
    <cellStyle name="Énfasis3" xfId="102" builtinId="37" customBuiltin="1"/>
    <cellStyle name="Énfasis3 2" xfId="103" xr:uid="{00000000-0005-0000-0000-000067000000}"/>
    <cellStyle name="Énfasis3 2 2" xfId="104" xr:uid="{00000000-0005-0000-0000-000068000000}"/>
    <cellStyle name="Énfasis4" xfId="105" builtinId="41" customBuiltin="1"/>
    <cellStyle name="Énfasis4 2" xfId="106" xr:uid="{00000000-0005-0000-0000-00006A000000}"/>
    <cellStyle name="Énfasis4 2 2" xfId="107" xr:uid="{00000000-0005-0000-0000-00006B000000}"/>
    <cellStyle name="Énfasis5" xfId="108" builtinId="45" customBuiltin="1"/>
    <cellStyle name="Énfasis5 2" xfId="109" xr:uid="{00000000-0005-0000-0000-00006D000000}"/>
    <cellStyle name="Énfasis5 2 2" xfId="110" xr:uid="{00000000-0005-0000-0000-00006E000000}"/>
    <cellStyle name="Énfasis6" xfId="111" builtinId="49" customBuiltin="1"/>
    <cellStyle name="Énfasis6 2" xfId="112" xr:uid="{00000000-0005-0000-0000-000070000000}"/>
    <cellStyle name="Énfasis6 2 2" xfId="113" xr:uid="{00000000-0005-0000-0000-000071000000}"/>
    <cellStyle name="Entrada" xfId="114" builtinId="20" customBuiltin="1"/>
    <cellStyle name="Entrada 2" xfId="115" xr:uid="{00000000-0005-0000-0000-000073000000}"/>
    <cellStyle name="Entrada 2 2" xfId="116" xr:uid="{00000000-0005-0000-0000-000074000000}"/>
    <cellStyle name="Estilo 1" xfId="2752" xr:uid="{00000000-0005-0000-0000-000075000000}"/>
    <cellStyle name="Euro" xfId="117" xr:uid="{00000000-0005-0000-0000-000076000000}"/>
    <cellStyle name="Euro 10" xfId="2753" xr:uid="{00000000-0005-0000-0000-000077000000}"/>
    <cellStyle name="Euro 2" xfId="118" xr:uid="{00000000-0005-0000-0000-000078000000}"/>
    <cellStyle name="Euro 2 2" xfId="119" xr:uid="{00000000-0005-0000-0000-000079000000}"/>
    <cellStyle name="Euro 2 3" xfId="120" xr:uid="{00000000-0005-0000-0000-00007A000000}"/>
    <cellStyle name="Euro 3" xfId="121" xr:uid="{00000000-0005-0000-0000-00007B000000}"/>
    <cellStyle name="Euro 3 2" xfId="122" xr:uid="{00000000-0005-0000-0000-00007C000000}"/>
    <cellStyle name="Euro 3 3" xfId="123" xr:uid="{00000000-0005-0000-0000-00007D000000}"/>
    <cellStyle name="Euro 4" xfId="124" xr:uid="{00000000-0005-0000-0000-00007E000000}"/>
    <cellStyle name="Euro 5" xfId="125" xr:uid="{00000000-0005-0000-0000-00007F000000}"/>
    <cellStyle name="Euro 6" xfId="126" xr:uid="{00000000-0005-0000-0000-000080000000}"/>
    <cellStyle name="Euro 7" xfId="127" xr:uid="{00000000-0005-0000-0000-000081000000}"/>
    <cellStyle name="Euro 8" xfId="128" xr:uid="{00000000-0005-0000-0000-000082000000}"/>
    <cellStyle name="Euro 9" xfId="129" xr:uid="{00000000-0005-0000-0000-000083000000}"/>
    <cellStyle name="Fila a" xfId="130" xr:uid="{00000000-0005-0000-0000-000084000000}"/>
    <cellStyle name="Fila b" xfId="131" xr:uid="{00000000-0005-0000-0000-000085000000}"/>
    <cellStyle name="Hipervínculo 2" xfId="132" xr:uid="{00000000-0005-0000-0000-000086000000}"/>
    <cellStyle name="Hipervínculo 3" xfId="133" xr:uid="{00000000-0005-0000-0000-000087000000}"/>
    <cellStyle name="Incorrecto" xfId="134" builtinId="27" customBuiltin="1"/>
    <cellStyle name="Incorrecto 2" xfId="135" xr:uid="{00000000-0005-0000-0000-000089000000}"/>
    <cellStyle name="Incorrecto 2 2" xfId="136" xr:uid="{00000000-0005-0000-0000-00008A000000}"/>
    <cellStyle name="Millares" xfId="137" builtinId="3"/>
    <cellStyle name="Millares [0] 10" xfId="2761" xr:uid="{00000000-0005-0000-0000-00008C000000}"/>
    <cellStyle name="Millares [0] 2" xfId="138" xr:uid="{00000000-0005-0000-0000-00008D000000}"/>
    <cellStyle name="Millares [0] 2 10" xfId="139" xr:uid="{00000000-0005-0000-0000-00008E000000}"/>
    <cellStyle name="Millares [0] 2 11" xfId="140" xr:uid="{00000000-0005-0000-0000-00008F000000}"/>
    <cellStyle name="Millares [0] 2 12" xfId="141" xr:uid="{00000000-0005-0000-0000-000090000000}"/>
    <cellStyle name="Millares [0] 2 2" xfId="142" xr:uid="{00000000-0005-0000-0000-000091000000}"/>
    <cellStyle name="Millares [0] 2 2 2" xfId="143" xr:uid="{00000000-0005-0000-0000-000092000000}"/>
    <cellStyle name="Millares [0] 2 2 2 2" xfId="144" xr:uid="{00000000-0005-0000-0000-000093000000}"/>
    <cellStyle name="Millares [0] 2 2 2 3" xfId="145" xr:uid="{00000000-0005-0000-0000-000094000000}"/>
    <cellStyle name="Millares [0] 2 2 3" xfId="146" xr:uid="{00000000-0005-0000-0000-000095000000}"/>
    <cellStyle name="Millares [0] 2 2 3 2" xfId="147" xr:uid="{00000000-0005-0000-0000-000096000000}"/>
    <cellStyle name="Millares [0] 2 2 3 3" xfId="148" xr:uid="{00000000-0005-0000-0000-000097000000}"/>
    <cellStyle name="Millares [0] 2 2 4" xfId="149" xr:uid="{00000000-0005-0000-0000-000098000000}"/>
    <cellStyle name="Millares [0] 2 2 5" xfId="150" xr:uid="{00000000-0005-0000-0000-000099000000}"/>
    <cellStyle name="Millares [0] 2 2 6" xfId="151" xr:uid="{00000000-0005-0000-0000-00009A000000}"/>
    <cellStyle name="Millares [0] 2 2 7" xfId="152" xr:uid="{00000000-0005-0000-0000-00009B000000}"/>
    <cellStyle name="Millares [0] 2 2 8" xfId="153" xr:uid="{00000000-0005-0000-0000-00009C000000}"/>
    <cellStyle name="Millares [0] 2 2 9" xfId="154" xr:uid="{00000000-0005-0000-0000-00009D000000}"/>
    <cellStyle name="Millares [0] 2 3" xfId="155" xr:uid="{00000000-0005-0000-0000-00009E000000}"/>
    <cellStyle name="Millares [0] 2 3 2" xfId="156" xr:uid="{00000000-0005-0000-0000-00009F000000}"/>
    <cellStyle name="Millares [0] 2 3 2 2" xfId="157" xr:uid="{00000000-0005-0000-0000-0000A0000000}"/>
    <cellStyle name="Millares [0] 2 3 2 3" xfId="158" xr:uid="{00000000-0005-0000-0000-0000A1000000}"/>
    <cellStyle name="Millares [0] 2 3 3" xfId="159" xr:uid="{00000000-0005-0000-0000-0000A2000000}"/>
    <cellStyle name="Millares [0] 2 3 3 2" xfId="160" xr:uid="{00000000-0005-0000-0000-0000A3000000}"/>
    <cellStyle name="Millares [0] 2 3 3 3" xfId="161" xr:uid="{00000000-0005-0000-0000-0000A4000000}"/>
    <cellStyle name="Millares [0] 2 3 4" xfId="162" xr:uid="{00000000-0005-0000-0000-0000A5000000}"/>
    <cellStyle name="Millares [0] 2 3 5" xfId="163" xr:uid="{00000000-0005-0000-0000-0000A6000000}"/>
    <cellStyle name="Millares [0] 2 3 6" xfId="164" xr:uid="{00000000-0005-0000-0000-0000A7000000}"/>
    <cellStyle name="Millares [0] 2 3 7" xfId="165" xr:uid="{00000000-0005-0000-0000-0000A8000000}"/>
    <cellStyle name="Millares [0] 2 3 8" xfId="166" xr:uid="{00000000-0005-0000-0000-0000A9000000}"/>
    <cellStyle name="Millares [0] 2 3 9" xfId="167" xr:uid="{00000000-0005-0000-0000-0000AA000000}"/>
    <cellStyle name="Millares [0] 2 4" xfId="168" xr:uid="{00000000-0005-0000-0000-0000AB000000}"/>
    <cellStyle name="Millares [0] 2 4 2" xfId="169" xr:uid="{00000000-0005-0000-0000-0000AC000000}"/>
    <cellStyle name="Millares [0] 2 4 2 2" xfId="170" xr:uid="{00000000-0005-0000-0000-0000AD000000}"/>
    <cellStyle name="Millares [0] 2 4 2 3" xfId="171" xr:uid="{00000000-0005-0000-0000-0000AE000000}"/>
    <cellStyle name="Millares [0] 2 4 3" xfId="172" xr:uid="{00000000-0005-0000-0000-0000AF000000}"/>
    <cellStyle name="Millares [0] 2 4 3 2" xfId="173" xr:uid="{00000000-0005-0000-0000-0000B0000000}"/>
    <cellStyle name="Millares [0] 2 4 3 3" xfId="174" xr:uid="{00000000-0005-0000-0000-0000B1000000}"/>
    <cellStyle name="Millares [0] 2 4 4" xfId="175" xr:uid="{00000000-0005-0000-0000-0000B2000000}"/>
    <cellStyle name="Millares [0] 2 4 5" xfId="176" xr:uid="{00000000-0005-0000-0000-0000B3000000}"/>
    <cellStyle name="Millares [0] 2 4 6" xfId="177" xr:uid="{00000000-0005-0000-0000-0000B4000000}"/>
    <cellStyle name="Millares [0] 2 4 7" xfId="178" xr:uid="{00000000-0005-0000-0000-0000B5000000}"/>
    <cellStyle name="Millares [0] 2 4 8" xfId="179" xr:uid="{00000000-0005-0000-0000-0000B6000000}"/>
    <cellStyle name="Millares [0] 2 4 9" xfId="180" xr:uid="{00000000-0005-0000-0000-0000B7000000}"/>
    <cellStyle name="Millares [0] 2 5" xfId="181" xr:uid="{00000000-0005-0000-0000-0000B8000000}"/>
    <cellStyle name="Millares [0] 2 5 2" xfId="182" xr:uid="{00000000-0005-0000-0000-0000B9000000}"/>
    <cellStyle name="Millares [0] 2 5 3" xfId="183" xr:uid="{00000000-0005-0000-0000-0000BA000000}"/>
    <cellStyle name="Millares [0] 2 6" xfId="184" xr:uid="{00000000-0005-0000-0000-0000BB000000}"/>
    <cellStyle name="Millares [0] 2 6 2" xfId="185" xr:uid="{00000000-0005-0000-0000-0000BC000000}"/>
    <cellStyle name="Millares [0] 2 6 3" xfId="186" xr:uid="{00000000-0005-0000-0000-0000BD000000}"/>
    <cellStyle name="Millares [0] 2 7" xfId="187" xr:uid="{00000000-0005-0000-0000-0000BE000000}"/>
    <cellStyle name="Millares [0] 2 8" xfId="188" xr:uid="{00000000-0005-0000-0000-0000BF000000}"/>
    <cellStyle name="Millares [0] 2 9" xfId="189" xr:uid="{00000000-0005-0000-0000-0000C0000000}"/>
    <cellStyle name="Millares [0] 3" xfId="190" xr:uid="{00000000-0005-0000-0000-0000C1000000}"/>
    <cellStyle name="Millares [0] 3 2" xfId="191" xr:uid="{00000000-0005-0000-0000-0000C2000000}"/>
    <cellStyle name="Millares [0] 4" xfId="192" xr:uid="{00000000-0005-0000-0000-0000C3000000}"/>
    <cellStyle name="Millares [0] 4 10" xfId="193" xr:uid="{00000000-0005-0000-0000-0000C4000000}"/>
    <cellStyle name="Millares [0] 4 2" xfId="194" xr:uid="{00000000-0005-0000-0000-0000C5000000}"/>
    <cellStyle name="Millares [0] 4 2 10" xfId="195" xr:uid="{00000000-0005-0000-0000-0000C6000000}"/>
    <cellStyle name="Millares [0] 4 2 11" xfId="196" xr:uid="{00000000-0005-0000-0000-0000C7000000}"/>
    <cellStyle name="Millares [0] 4 2 12" xfId="197" xr:uid="{00000000-0005-0000-0000-0000C8000000}"/>
    <cellStyle name="Millares [0] 4 2 2" xfId="198" xr:uid="{00000000-0005-0000-0000-0000C9000000}"/>
    <cellStyle name="Millares [0] 4 2 2 2" xfId="199" xr:uid="{00000000-0005-0000-0000-0000CA000000}"/>
    <cellStyle name="Millares [0] 4 2 2 3" xfId="200" xr:uid="{00000000-0005-0000-0000-0000CB000000}"/>
    <cellStyle name="Millares [0] 4 2 3" xfId="201" xr:uid="{00000000-0005-0000-0000-0000CC000000}"/>
    <cellStyle name="Millares [0] 4 2 3 2" xfId="202" xr:uid="{00000000-0005-0000-0000-0000CD000000}"/>
    <cellStyle name="Millares [0] 4 2 3 2 2" xfId="203" xr:uid="{00000000-0005-0000-0000-0000CE000000}"/>
    <cellStyle name="Millares [0] 4 2 3 2 3" xfId="204" xr:uid="{00000000-0005-0000-0000-0000CF000000}"/>
    <cellStyle name="Millares [0] 4 2 3 3" xfId="205" xr:uid="{00000000-0005-0000-0000-0000D0000000}"/>
    <cellStyle name="Millares [0] 4 2 3 4" xfId="206" xr:uid="{00000000-0005-0000-0000-0000D1000000}"/>
    <cellStyle name="Millares [0] 4 2 3 5" xfId="207" xr:uid="{00000000-0005-0000-0000-0000D2000000}"/>
    <cellStyle name="Millares [0] 4 2 3 6" xfId="208" xr:uid="{00000000-0005-0000-0000-0000D3000000}"/>
    <cellStyle name="Millares [0] 4 2 3 7" xfId="209" xr:uid="{00000000-0005-0000-0000-0000D4000000}"/>
    <cellStyle name="Millares [0] 4 2 4" xfId="210" xr:uid="{00000000-0005-0000-0000-0000D5000000}"/>
    <cellStyle name="Millares [0] 4 2 4 2" xfId="211" xr:uid="{00000000-0005-0000-0000-0000D6000000}"/>
    <cellStyle name="Millares [0] 4 2 4 3" xfId="212" xr:uid="{00000000-0005-0000-0000-0000D7000000}"/>
    <cellStyle name="Millares [0] 4 2 5" xfId="213" xr:uid="{00000000-0005-0000-0000-0000D8000000}"/>
    <cellStyle name="Millares [0] 4 2 5 2" xfId="214" xr:uid="{00000000-0005-0000-0000-0000D9000000}"/>
    <cellStyle name="Millares [0] 4 2 5 3" xfId="215" xr:uid="{00000000-0005-0000-0000-0000DA000000}"/>
    <cellStyle name="Millares [0] 4 2 6" xfId="216" xr:uid="{00000000-0005-0000-0000-0000DB000000}"/>
    <cellStyle name="Millares [0] 4 2 6 2" xfId="217" xr:uid="{00000000-0005-0000-0000-0000DC000000}"/>
    <cellStyle name="Millares [0] 4 2 6 3" xfId="218" xr:uid="{00000000-0005-0000-0000-0000DD000000}"/>
    <cellStyle name="Millares [0] 4 2 7" xfId="219" xr:uid="{00000000-0005-0000-0000-0000DE000000}"/>
    <cellStyle name="Millares [0] 4 2 7 2" xfId="220" xr:uid="{00000000-0005-0000-0000-0000DF000000}"/>
    <cellStyle name="Millares [0] 4 2 7 3" xfId="221" xr:uid="{00000000-0005-0000-0000-0000E0000000}"/>
    <cellStyle name="Millares [0] 4 2 7 4" xfId="222" xr:uid="{00000000-0005-0000-0000-0000E1000000}"/>
    <cellStyle name="Millares [0] 4 2 7 5" xfId="223" xr:uid="{00000000-0005-0000-0000-0000E2000000}"/>
    <cellStyle name="Millares [0] 4 2 8" xfId="224" xr:uid="{00000000-0005-0000-0000-0000E3000000}"/>
    <cellStyle name="Millares [0] 4 2 9" xfId="225" xr:uid="{00000000-0005-0000-0000-0000E4000000}"/>
    <cellStyle name="Millares [0] 4 3" xfId="226" xr:uid="{00000000-0005-0000-0000-0000E5000000}"/>
    <cellStyle name="Millares [0] 4 3 2" xfId="227" xr:uid="{00000000-0005-0000-0000-0000E6000000}"/>
    <cellStyle name="Millares [0] 4 3 3" xfId="228" xr:uid="{00000000-0005-0000-0000-0000E7000000}"/>
    <cellStyle name="Millares [0] 4 4" xfId="229" xr:uid="{00000000-0005-0000-0000-0000E8000000}"/>
    <cellStyle name="Millares [0] 4 4 2" xfId="230" xr:uid="{00000000-0005-0000-0000-0000E9000000}"/>
    <cellStyle name="Millares [0] 4 4 3" xfId="231" xr:uid="{00000000-0005-0000-0000-0000EA000000}"/>
    <cellStyle name="Millares [0] 4 5" xfId="232" xr:uid="{00000000-0005-0000-0000-0000EB000000}"/>
    <cellStyle name="Millares [0] 4 6" xfId="233" xr:uid="{00000000-0005-0000-0000-0000EC000000}"/>
    <cellStyle name="Millares [0] 4 7" xfId="234" xr:uid="{00000000-0005-0000-0000-0000ED000000}"/>
    <cellStyle name="Millares [0] 4 8" xfId="235" xr:uid="{00000000-0005-0000-0000-0000EE000000}"/>
    <cellStyle name="Millares [0] 4 9" xfId="236" xr:uid="{00000000-0005-0000-0000-0000EF000000}"/>
    <cellStyle name="Millares [0] 5" xfId="2754" xr:uid="{00000000-0005-0000-0000-0000F0000000}"/>
    <cellStyle name="Millares [0] 6" xfId="2760" xr:uid="{00000000-0005-0000-0000-0000F1000000}"/>
    <cellStyle name="Millares 10" xfId="237" xr:uid="{00000000-0005-0000-0000-0000F2000000}"/>
    <cellStyle name="Millares 10 2" xfId="238" xr:uid="{00000000-0005-0000-0000-0000F3000000}"/>
    <cellStyle name="Millares 11" xfId="239" xr:uid="{00000000-0005-0000-0000-0000F4000000}"/>
    <cellStyle name="Millares 11 2" xfId="240" xr:uid="{00000000-0005-0000-0000-0000F5000000}"/>
    <cellStyle name="Millares 11 3" xfId="2762" xr:uid="{00000000-0005-0000-0000-0000F6000000}"/>
    <cellStyle name="Millares 12" xfId="2759" xr:uid="{00000000-0005-0000-0000-0000F7000000}"/>
    <cellStyle name="Millares 130" xfId="2763" xr:uid="{00000000-0005-0000-0000-0000F8000000}"/>
    <cellStyle name="Millares 14 2" xfId="241" xr:uid="{00000000-0005-0000-0000-0000F9000000}"/>
    <cellStyle name="Millares 142 2" xfId="2764" xr:uid="{00000000-0005-0000-0000-0000FA000000}"/>
    <cellStyle name="Millares 15 2" xfId="242" xr:uid="{00000000-0005-0000-0000-0000FB000000}"/>
    <cellStyle name="Millares 15 3" xfId="243" xr:uid="{00000000-0005-0000-0000-0000FC000000}"/>
    <cellStyle name="Millares 15 3 2" xfId="244" xr:uid="{00000000-0005-0000-0000-0000FD000000}"/>
    <cellStyle name="Millares 16 2" xfId="245" xr:uid="{00000000-0005-0000-0000-0000FE000000}"/>
    <cellStyle name="Millares 16 2 2" xfId="246" xr:uid="{00000000-0005-0000-0000-0000FF000000}"/>
    <cellStyle name="Millares 16 2 2 2" xfId="247" xr:uid="{00000000-0005-0000-0000-000000010000}"/>
    <cellStyle name="Millares 16 3" xfId="248" xr:uid="{00000000-0005-0000-0000-000001010000}"/>
    <cellStyle name="Millares 16 3 2" xfId="249" xr:uid="{00000000-0005-0000-0000-000002010000}"/>
    <cellStyle name="Millares 16 4" xfId="250" xr:uid="{00000000-0005-0000-0000-000003010000}"/>
    <cellStyle name="Millares 2" xfId="2755" xr:uid="{00000000-0005-0000-0000-000004010000}"/>
    <cellStyle name="Millares 2 2" xfId="251" xr:uid="{00000000-0005-0000-0000-000005010000}"/>
    <cellStyle name="Millares 2 2 10" xfId="252" xr:uid="{00000000-0005-0000-0000-000006010000}"/>
    <cellStyle name="Millares 2 2 11" xfId="253" xr:uid="{00000000-0005-0000-0000-000007010000}"/>
    <cellStyle name="Millares 2 2 12" xfId="254" xr:uid="{00000000-0005-0000-0000-000008010000}"/>
    <cellStyle name="Millares 2 2 2" xfId="255" xr:uid="{00000000-0005-0000-0000-000009010000}"/>
    <cellStyle name="Millares 2 2 2 2" xfId="256" xr:uid="{00000000-0005-0000-0000-00000A010000}"/>
    <cellStyle name="Millares 2 2 2 2 2" xfId="257" xr:uid="{00000000-0005-0000-0000-00000B010000}"/>
    <cellStyle name="Millares 2 2 2 2 3" xfId="258" xr:uid="{00000000-0005-0000-0000-00000C010000}"/>
    <cellStyle name="Millares 2 2 2 3" xfId="259" xr:uid="{00000000-0005-0000-0000-00000D010000}"/>
    <cellStyle name="Millares 2 2 2 3 2" xfId="260" xr:uid="{00000000-0005-0000-0000-00000E010000}"/>
    <cellStyle name="Millares 2 2 2 3 3" xfId="261" xr:uid="{00000000-0005-0000-0000-00000F010000}"/>
    <cellStyle name="Millares 2 2 2 4" xfId="262" xr:uid="{00000000-0005-0000-0000-000010010000}"/>
    <cellStyle name="Millares 2 2 2 5" xfId="263" xr:uid="{00000000-0005-0000-0000-000011010000}"/>
    <cellStyle name="Millares 2 2 2 6" xfId="264" xr:uid="{00000000-0005-0000-0000-000012010000}"/>
    <cellStyle name="Millares 2 2 2 7" xfId="265" xr:uid="{00000000-0005-0000-0000-000013010000}"/>
    <cellStyle name="Millares 2 2 2 8" xfId="266" xr:uid="{00000000-0005-0000-0000-000014010000}"/>
    <cellStyle name="Millares 2 2 2 9" xfId="267" xr:uid="{00000000-0005-0000-0000-000015010000}"/>
    <cellStyle name="Millares 2 2 3" xfId="268" xr:uid="{00000000-0005-0000-0000-000016010000}"/>
    <cellStyle name="Millares 2 2 3 2" xfId="269" xr:uid="{00000000-0005-0000-0000-000017010000}"/>
    <cellStyle name="Millares 2 2 3 3" xfId="270" xr:uid="{00000000-0005-0000-0000-000018010000}"/>
    <cellStyle name="Millares 2 2 3 5" xfId="271" xr:uid="{00000000-0005-0000-0000-000019010000}"/>
    <cellStyle name="Millares 2 2 3 5 2" xfId="272" xr:uid="{00000000-0005-0000-0000-00001A010000}"/>
    <cellStyle name="Millares 2 2 3 5 3" xfId="273" xr:uid="{00000000-0005-0000-0000-00001B010000}"/>
    <cellStyle name="Millares 2 2 4" xfId="274" xr:uid="{00000000-0005-0000-0000-00001C010000}"/>
    <cellStyle name="Millares 2 2 4 2" xfId="275" xr:uid="{00000000-0005-0000-0000-00001D010000}"/>
    <cellStyle name="Millares 2 2 4 2 10" xfId="276" xr:uid="{00000000-0005-0000-0000-00001E010000}"/>
    <cellStyle name="Millares 2 2 4 2 11" xfId="277" xr:uid="{00000000-0005-0000-0000-00001F010000}"/>
    <cellStyle name="Millares 2 2 4 2 2" xfId="278" xr:uid="{00000000-0005-0000-0000-000020010000}"/>
    <cellStyle name="Millares 2 2 4 2 2 2" xfId="279" xr:uid="{00000000-0005-0000-0000-000021010000}"/>
    <cellStyle name="Millares 2 2 4 2 2 3" xfId="280" xr:uid="{00000000-0005-0000-0000-000022010000}"/>
    <cellStyle name="Millares 2 2 4 2 2 4" xfId="281" xr:uid="{00000000-0005-0000-0000-000023010000}"/>
    <cellStyle name="Millares 2 2 4 2 2 5" xfId="282" xr:uid="{00000000-0005-0000-0000-000024010000}"/>
    <cellStyle name="Millares 2 2 4 2 3" xfId="283" xr:uid="{00000000-0005-0000-0000-000025010000}"/>
    <cellStyle name="Millares 2 2 4 2 3 2" xfId="284" xr:uid="{00000000-0005-0000-0000-000026010000}"/>
    <cellStyle name="Millares 2 2 4 2 3 3" xfId="285" xr:uid="{00000000-0005-0000-0000-000027010000}"/>
    <cellStyle name="Millares 2 2 4 2 3 4" xfId="286" xr:uid="{00000000-0005-0000-0000-000028010000}"/>
    <cellStyle name="Millares 2 2 4 2 3 5" xfId="287" xr:uid="{00000000-0005-0000-0000-000029010000}"/>
    <cellStyle name="Millares 2 2 4 2 4" xfId="288" xr:uid="{00000000-0005-0000-0000-00002A010000}"/>
    <cellStyle name="Millares 2 2 4 2 5" xfId="289" xr:uid="{00000000-0005-0000-0000-00002B010000}"/>
    <cellStyle name="Millares 2 2 4 2 6" xfId="290" xr:uid="{00000000-0005-0000-0000-00002C010000}"/>
    <cellStyle name="Millares 2 2 4 2 7" xfId="291" xr:uid="{00000000-0005-0000-0000-00002D010000}"/>
    <cellStyle name="Millares 2 2 4 2 8" xfId="292" xr:uid="{00000000-0005-0000-0000-00002E010000}"/>
    <cellStyle name="Millares 2 2 4 2 9" xfId="293" xr:uid="{00000000-0005-0000-0000-00002F010000}"/>
    <cellStyle name="Millares 2 2 4 3" xfId="294" xr:uid="{00000000-0005-0000-0000-000030010000}"/>
    <cellStyle name="Millares 2 2 4 4" xfId="295" xr:uid="{00000000-0005-0000-0000-000031010000}"/>
    <cellStyle name="Millares 2 2 4 5" xfId="296" xr:uid="{00000000-0005-0000-0000-000032010000}"/>
    <cellStyle name="Millares 2 2 4 6" xfId="297" xr:uid="{00000000-0005-0000-0000-000033010000}"/>
    <cellStyle name="Millares 2 2 4 7" xfId="298" xr:uid="{00000000-0005-0000-0000-000034010000}"/>
    <cellStyle name="Millares 2 2 5" xfId="299" xr:uid="{00000000-0005-0000-0000-000035010000}"/>
    <cellStyle name="Millares 2 2 5 2" xfId="300" xr:uid="{00000000-0005-0000-0000-000036010000}"/>
    <cellStyle name="Millares 2 2 5 3" xfId="301" xr:uid="{00000000-0005-0000-0000-000037010000}"/>
    <cellStyle name="Millares 2 2 6" xfId="302" xr:uid="{00000000-0005-0000-0000-000038010000}"/>
    <cellStyle name="Millares 2 2 6 2" xfId="303" xr:uid="{00000000-0005-0000-0000-000039010000}"/>
    <cellStyle name="Millares 2 2 6 3" xfId="304" xr:uid="{00000000-0005-0000-0000-00003A010000}"/>
    <cellStyle name="Millares 2 2 7" xfId="305" xr:uid="{00000000-0005-0000-0000-00003B010000}"/>
    <cellStyle name="Millares 2 2 8" xfId="306" xr:uid="{00000000-0005-0000-0000-00003C010000}"/>
    <cellStyle name="Millares 2 2 9" xfId="307" xr:uid="{00000000-0005-0000-0000-00003D010000}"/>
    <cellStyle name="Millares 2 3" xfId="308" xr:uid="{00000000-0005-0000-0000-00003E010000}"/>
    <cellStyle name="Millares 3" xfId="309" xr:uid="{00000000-0005-0000-0000-00003F010000}"/>
    <cellStyle name="Millares 3 2" xfId="310" xr:uid="{00000000-0005-0000-0000-000040010000}"/>
    <cellStyle name="Millares 3 2 2" xfId="311" xr:uid="{00000000-0005-0000-0000-000041010000}"/>
    <cellStyle name="Millares 4" xfId="312" xr:uid="{00000000-0005-0000-0000-000042010000}"/>
    <cellStyle name="Millares 4 2" xfId="313" xr:uid="{00000000-0005-0000-0000-000043010000}"/>
    <cellStyle name="Millares 4 3" xfId="314" xr:uid="{00000000-0005-0000-0000-000044010000}"/>
    <cellStyle name="Millares 4 4" xfId="315" xr:uid="{00000000-0005-0000-0000-000045010000}"/>
    <cellStyle name="Millares 4 5" xfId="316" xr:uid="{00000000-0005-0000-0000-000046010000}"/>
    <cellStyle name="Millares 4 6" xfId="317" xr:uid="{00000000-0005-0000-0000-000047010000}"/>
    <cellStyle name="Millares 5" xfId="318" xr:uid="{00000000-0005-0000-0000-000048010000}"/>
    <cellStyle name="Millares 5 2" xfId="319" xr:uid="{00000000-0005-0000-0000-000049010000}"/>
    <cellStyle name="Millares 5 2 2" xfId="320" xr:uid="{00000000-0005-0000-0000-00004A010000}"/>
    <cellStyle name="Millares 5 2 3" xfId="321" xr:uid="{00000000-0005-0000-0000-00004B010000}"/>
    <cellStyle name="Millares 5 3" xfId="322" xr:uid="{00000000-0005-0000-0000-00004C010000}"/>
    <cellStyle name="Millares 5 3 2" xfId="323" xr:uid="{00000000-0005-0000-0000-00004D010000}"/>
    <cellStyle name="Millares 5 3 3" xfId="324" xr:uid="{00000000-0005-0000-0000-00004E010000}"/>
    <cellStyle name="Millares 5 4" xfId="325" xr:uid="{00000000-0005-0000-0000-00004F010000}"/>
    <cellStyle name="Millares 6" xfId="326" xr:uid="{00000000-0005-0000-0000-000050010000}"/>
    <cellStyle name="Millares 6 2" xfId="327" xr:uid="{00000000-0005-0000-0000-000051010000}"/>
    <cellStyle name="Millares 6 2 2" xfId="328" xr:uid="{00000000-0005-0000-0000-000052010000}"/>
    <cellStyle name="Millares 6 2 3" xfId="329" xr:uid="{00000000-0005-0000-0000-000053010000}"/>
    <cellStyle name="Millares 6 3" xfId="330" xr:uid="{00000000-0005-0000-0000-000054010000}"/>
    <cellStyle name="Millares 6 3 2" xfId="331" xr:uid="{00000000-0005-0000-0000-000055010000}"/>
    <cellStyle name="Millares 6 3 3" xfId="332" xr:uid="{00000000-0005-0000-0000-000056010000}"/>
    <cellStyle name="Millares 6 4" xfId="333" xr:uid="{00000000-0005-0000-0000-000057010000}"/>
    <cellStyle name="Millares 7" xfId="334" xr:uid="{00000000-0005-0000-0000-000058010000}"/>
    <cellStyle name="Millares 7 2" xfId="335" xr:uid="{00000000-0005-0000-0000-000059010000}"/>
    <cellStyle name="Millares 7 2 10" xfId="336" xr:uid="{00000000-0005-0000-0000-00005A010000}"/>
    <cellStyle name="Millares 7 2 2" xfId="337" xr:uid="{00000000-0005-0000-0000-00005B010000}"/>
    <cellStyle name="Millares 7 2 2 2" xfId="338" xr:uid="{00000000-0005-0000-0000-00005C010000}"/>
    <cellStyle name="Millares 7 2 2 3" xfId="339" xr:uid="{00000000-0005-0000-0000-00005D010000}"/>
    <cellStyle name="Millares 7 2 2 4" xfId="340" xr:uid="{00000000-0005-0000-0000-00005E010000}"/>
    <cellStyle name="Millares 7 2 2 5" xfId="341" xr:uid="{00000000-0005-0000-0000-00005F010000}"/>
    <cellStyle name="Millares 7 2 2 6" xfId="342" xr:uid="{00000000-0005-0000-0000-000060010000}"/>
    <cellStyle name="Millares 7 2 3" xfId="343" xr:uid="{00000000-0005-0000-0000-000061010000}"/>
    <cellStyle name="Millares 7 2 3 2" xfId="344" xr:uid="{00000000-0005-0000-0000-000062010000}"/>
    <cellStyle name="Millares 7 2 3 3" xfId="345" xr:uid="{00000000-0005-0000-0000-000063010000}"/>
    <cellStyle name="Millares 7 2 4" xfId="346" xr:uid="{00000000-0005-0000-0000-000064010000}"/>
    <cellStyle name="Millares 7 2 4 2" xfId="347" xr:uid="{00000000-0005-0000-0000-000065010000}"/>
    <cellStyle name="Millares 7 2 4 3" xfId="348" xr:uid="{00000000-0005-0000-0000-000066010000}"/>
    <cellStyle name="Millares 7 2 5" xfId="349" xr:uid="{00000000-0005-0000-0000-000067010000}"/>
    <cellStyle name="Millares 7 2 6" xfId="350" xr:uid="{00000000-0005-0000-0000-000068010000}"/>
    <cellStyle name="Millares 7 2 7" xfId="351" xr:uid="{00000000-0005-0000-0000-000069010000}"/>
    <cellStyle name="Millares 7 2 8" xfId="352" xr:uid="{00000000-0005-0000-0000-00006A010000}"/>
    <cellStyle name="Millares 7 2 9" xfId="353" xr:uid="{00000000-0005-0000-0000-00006B010000}"/>
    <cellStyle name="Millares 7 3" xfId="354" xr:uid="{00000000-0005-0000-0000-00006C010000}"/>
    <cellStyle name="Millares 7 3 2" xfId="355" xr:uid="{00000000-0005-0000-0000-00006D010000}"/>
    <cellStyle name="Millares 7 3 3" xfId="356" xr:uid="{00000000-0005-0000-0000-00006E010000}"/>
    <cellStyle name="Millares 7 4" xfId="357" xr:uid="{00000000-0005-0000-0000-00006F010000}"/>
    <cellStyle name="Millares 7 4 2" xfId="358" xr:uid="{00000000-0005-0000-0000-000070010000}"/>
    <cellStyle name="Millares 7 4 3" xfId="359" xr:uid="{00000000-0005-0000-0000-000071010000}"/>
    <cellStyle name="Millares 7 5" xfId="360" xr:uid="{00000000-0005-0000-0000-000072010000}"/>
    <cellStyle name="Millares 8" xfId="361" xr:uid="{00000000-0005-0000-0000-000073010000}"/>
    <cellStyle name="Millares 8 2" xfId="362" xr:uid="{00000000-0005-0000-0000-000074010000}"/>
    <cellStyle name="Millares 8 2 2" xfId="363" xr:uid="{00000000-0005-0000-0000-000075010000}"/>
    <cellStyle name="Millares 8 2 3" xfId="364" xr:uid="{00000000-0005-0000-0000-000076010000}"/>
    <cellStyle name="Millares 8 3" xfId="365" xr:uid="{00000000-0005-0000-0000-000077010000}"/>
    <cellStyle name="Millares 8 3 2" xfId="366" xr:uid="{00000000-0005-0000-0000-000078010000}"/>
    <cellStyle name="Millares 8 3 3" xfId="367" xr:uid="{00000000-0005-0000-0000-000079010000}"/>
    <cellStyle name="Millares 8 4" xfId="368" xr:uid="{00000000-0005-0000-0000-00007A010000}"/>
    <cellStyle name="Millares 9" xfId="369" xr:uid="{00000000-0005-0000-0000-00007B010000}"/>
    <cellStyle name="Millares 9 2" xfId="370" xr:uid="{00000000-0005-0000-0000-00007C010000}"/>
    <cellStyle name="Neutral" xfId="371" builtinId="28" customBuiltin="1"/>
    <cellStyle name="Neutral 2" xfId="372" xr:uid="{00000000-0005-0000-0000-00007E010000}"/>
    <cellStyle name="Neutral 2 2" xfId="373" xr:uid="{00000000-0005-0000-0000-00007F010000}"/>
    <cellStyle name="Normal" xfId="0" builtinId="0"/>
    <cellStyle name="Normal 10" xfId="374" xr:uid="{00000000-0005-0000-0000-000081010000}"/>
    <cellStyle name="Normal 10 2" xfId="375" xr:uid="{00000000-0005-0000-0000-000082010000}"/>
    <cellStyle name="Normal 10 2 2" xfId="2766" xr:uid="{00000000-0005-0000-0000-000083010000}"/>
    <cellStyle name="Normal 10 3" xfId="2765" xr:uid="{00000000-0005-0000-0000-000084010000}"/>
    <cellStyle name="Normal 10 6" xfId="2767" xr:uid="{00000000-0005-0000-0000-000085010000}"/>
    <cellStyle name="Normal 130 2" xfId="2768" xr:uid="{00000000-0005-0000-0000-000086010000}"/>
    <cellStyle name="Normal 131" xfId="2769" xr:uid="{00000000-0005-0000-0000-000087010000}"/>
    <cellStyle name="Normal 15" xfId="376" xr:uid="{00000000-0005-0000-0000-000088010000}"/>
    <cellStyle name="Normal 157" xfId="2770" xr:uid="{00000000-0005-0000-0000-000089010000}"/>
    <cellStyle name="Normal 2" xfId="2771" xr:uid="{00000000-0005-0000-0000-00008A010000}"/>
    <cellStyle name="Normal 2 10" xfId="377" xr:uid="{00000000-0005-0000-0000-00008B010000}"/>
    <cellStyle name="Normal 2 10 10" xfId="378" xr:uid="{00000000-0005-0000-0000-00008C010000}"/>
    <cellStyle name="Normal 2 10 10 2" xfId="379" xr:uid="{00000000-0005-0000-0000-00008D010000}"/>
    <cellStyle name="Normal 2 10 10 3" xfId="380" xr:uid="{00000000-0005-0000-0000-00008E010000}"/>
    <cellStyle name="Normal 2 10 11" xfId="381" xr:uid="{00000000-0005-0000-0000-00008F010000}"/>
    <cellStyle name="Normal 2 10 11 2" xfId="382" xr:uid="{00000000-0005-0000-0000-000090010000}"/>
    <cellStyle name="Normal 2 10 11 3" xfId="383" xr:uid="{00000000-0005-0000-0000-000091010000}"/>
    <cellStyle name="Normal 2 10 12" xfId="384" xr:uid="{00000000-0005-0000-0000-000092010000}"/>
    <cellStyle name="Normal 2 10 12 2" xfId="385" xr:uid="{00000000-0005-0000-0000-000093010000}"/>
    <cellStyle name="Normal 2 10 12 3" xfId="386" xr:uid="{00000000-0005-0000-0000-000094010000}"/>
    <cellStyle name="Normal 2 10 13" xfId="387" xr:uid="{00000000-0005-0000-0000-000095010000}"/>
    <cellStyle name="Normal 2 10 13 2" xfId="388" xr:uid="{00000000-0005-0000-0000-000096010000}"/>
    <cellStyle name="Normal 2 10 13 3" xfId="389" xr:uid="{00000000-0005-0000-0000-000097010000}"/>
    <cellStyle name="Normal 2 10 14" xfId="390" xr:uid="{00000000-0005-0000-0000-000098010000}"/>
    <cellStyle name="Normal 2 10 14 2" xfId="391" xr:uid="{00000000-0005-0000-0000-000099010000}"/>
    <cellStyle name="Normal 2 10 14 3" xfId="392" xr:uid="{00000000-0005-0000-0000-00009A010000}"/>
    <cellStyle name="Normal 2 10 15" xfId="393" xr:uid="{00000000-0005-0000-0000-00009B010000}"/>
    <cellStyle name="Normal 2 10 15 2" xfId="394" xr:uid="{00000000-0005-0000-0000-00009C010000}"/>
    <cellStyle name="Normal 2 10 15 3" xfId="395" xr:uid="{00000000-0005-0000-0000-00009D010000}"/>
    <cellStyle name="Normal 2 10 16" xfId="396" xr:uid="{00000000-0005-0000-0000-00009E010000}"/>
    <cellStyle name="Normal 2 10 16 2" xfId="397" xr:uid="{00000000-0005-0000-0000-00009F010000}"/>
    <cellStyle name="Normal 2 10 16 3" xfId="398" xr:uid="{00000000-0005-0000-0000-0000A0010000}"/>
    <cellStyle name="Normal 2 10 17" xfId="399" xr:uid="{00000000-0005-0000-0000-0000A1010000}"/>
    <cellStyle name="Normal 2 10 17 2" xfId="400" xr:uid="{00000000-0005-0000-0000-0000A2010000}"/>
    <cellStyle name="Normal 2 10 17 3" xfId="401" xr:uid="{00000000-0005-0000-0000-0000A3010000}"/>
    <cellStyle name="Normal 2 10 18" xfId="402" xr:uid="{00000000-0005-0000-0000-0000A4010000}"/>
    <cellStyle name="Normal 2 10 18 2" xfId="403" xr:uid="{00000000-0005-0000-0000-0000A5010000}"/>
    <cellStyle name="Normal 2 10 18 3" xfId="404" xr:uid="{00000000-0005-0000-0000-0000A6010000}"/>
    <cellStyle name="Normal 2 10 19" xfId="405" xr:uid="{00000000-0005-0000-0000-0000A7010000}"/>
    <cellStyle name="Normal 2 10 19 2" xfId="406" xr:uid="{00000000-0005-0000-0000-0000A8010000}"/>
    <cellStyle name="Normal 2 10 19 3" xfId="407" xr:uid="{00000000-0005-0000-0000-0000A9010000}"/>
    <cellStyle name="Normal 2 10 2" xfId="408" xr:uid="{00000000-0005-0000-0000-0000AA010000}"/>
    <cellStyle name="Normal 2 10 2 2" xfId="409" xr:uid="{00000000-0005-0000-0000-0000AB010000}"/>
    <cellStyle name="Normal 2 10 2 3" xfId="410" xr:uid="{00000000-0005-0000-0000-0000AC010000}"/>
    <cellStyle name="Normal 2 10 20" xfId="411" xr:uid="{00000000-0005-0000-0000-0000AD010000}"/>
    <cellStyle name="Normal 2 10 20 2" xfId="412" xr:uid="{00000000-0005-0000-0000-0000AE010000}"/>
    <cellStyle name="Normal 2 10 20 3" xfId="413" xr:uid="{00000000-0005-0000-0000-0000AF010000}"/>
    <cellStyle name="Normal 2 10 21" xfId="414" xr:uid="{00000000-0005-0000-0000-0000B0010000}"/>
    <cellStyle name="Normal 2 10 21 2" xfId="415" xr:uid="{00000000-0005-0000-0000-0000B1010000}"/>
    <cellStyle name="Normal 2 10 21 3" xfId="416" xr:uid="{00000000-0005-0000-0000-0000B2010000}"/>
    <cellStyle name="Normal 2 10 22" xfId="417" xr:uid="{00000000-0005-0000-0000-0000B3010000}"/>
    <cellStyle name="Normal 2 10 22 2" xfId="418" xr:uid="{00000000-0005-0000-0000-0000B4010000}"/>
    <cellStyle name="Normal 2 10 22 3" xfId="419" xr:uid="{00000000-0005-0000-0000-0000B5010000}"/>
    <cellStyle name="Normal 2 10 23" xfId="420" xr:uid="{00000000-0005-0000-0000-0000B6010000}"/>
    <cellStyle name="Normal 2 10 23 2" xfId="421" xr:uid="{00000000-0005-0000-0000-0000B7010000}"/>
    <cellStyle name="Normal 2 10 23 3" xfId="422" xr:uid="{00000000-0005-0000-0000-0000B8010000}"/>
    <cellStyle name="Normal 2 10 24" xfId="423" xr:uid="{00000000-0005-0000-0000-0000B9010000}"/>
    <cellStyle name="Normal 2 10 24 2" xfId="424" xr:uid="{00000000-0005-0000-0000-0000BA010000}"/>
    <cellStyle name="Normal 2 10 24 3" xfId="425" xr:uid="{00000000-0005-0000-0000-0000BB010000}"/>
    <cellStyle name="Normal 2 10 25" xfId="426" xr:uid="{00000000-0005-0000-0000-0000BC010000}"/>
    <cellStyle name="Normal 2 10 25 2" xfId="427" xr:uid="{00000000-0005-0000-0000-0000BD010000}"/>
    <cellStyle name="Normal 2 10 25 3" xfId="428" xr:uid="{00000000-0005-0000-0000-0000BE010000}"/>
    <cellStyle name="Normal 2 10 26" xfId="429" xr:uid="{00000000-0005-0000-0000-0000BF010000}"/>
    <cellStyle name="Normal 2 10 26 2" xfId="430" xr:uid="{00000000-0005-0000-0000-0000C0010000}"/>
    <cellStyle name="Normal 2 10 26 3" xfId="431" xr:uid="{00000000-0005-0000-0000-0000C1010000}"/>
    <cellStyle name="Normal 2 10 27" xfId="432" xr:uid="{00000000-0005-0000-0000-0000C2010000}"/>
    <cellStyle name="Normal 2 10 27 2" xfId="433" xr:uid="{00000000-0005-0000-0000-0000C3010000}"/>
    <cellStyle name="Normal 2 10 27 3" xfId="434" xr:uid="{00000000-0005-0000-0000-0000C4010000}"/>
    <cellStyle name="Normal 2 10 28" xfId="435" xr:uid="{00000000-0005-0000-0000-0000C5010000}"/>
    <cellStyle name="Normal 2 10 28 2" xfId="436" xr:uid="{00000000-0005-0000-0000-0000C6010000}"/>
    <cellStyle name="Normal 2 10 28 3" xfId="437" xr:uid="{00000000-0005-0000-0000-0000C7010000}"/>
    <cellStyle name="Normal 2 10 29" xfId="438" xr:uid="{00000000-0005-0000-0000-0000C8010000}"/>
    <cellStyle name="Normal 2 10 29 2" xfId="439" xr:uid="{00000000-0005-0000-0000-0000C9010000}"/>
    <cellStyle name="Normal 2 10 29 3" xfId="440" xr:uid="{00000000-0005-0000-0000-0000CA010000}"/>
    <cellStyle name="Normal 2 10 3" xfId="441" xr:uid="{00000000-0005-0000-0000-0000CB010000}"/>
    <cellStyle name="Normal 2 10 3 2" xfId="442" xr:uid="{00000000-0005-0000-0000-0000CC010000}"/>
    <cellStyle name="Normal 2 10 3 3" xfId="443" xr:uid="{00000000-0005-0000-0000-0000CD010000}"/>
    <cellStyle name="Normal 2 10 30" xfId="444" xr:uid="{00000000-0005-0000-0000-0000CE010000}"/>
    <cellStyle name="Normal 2 10 30 2" xfId="445" xr:uid="{00000000-0005-0000-0000-0000CF010000}"/>
    <cellStyle name="Normal 2 10 30 3" xfId="446" xr:uid="{00000000-0005-0000-0000-0000D0010000}"/>
    <cellStyle name="Normal 2 10 31" xfId="447" xr:uid="{00000000-0005-0000-0000-0000D1010000}"/>
    <cellStyle name="Normal 2 10 31 2" xfId="448" xr:uid="{00000000-0005-0000-0000-0000D2010000}"/>
    <cellStyle name="Normal 2 10 31 3" xfId="449" xr:uid="{00000000-0005-0000-0000-0000D3010000}"/>
    <cellStyle name="Normal 2 10 32" xfId="450" xr:uid="{00000000-0005-0000-0000-0000D4010000}"/>
    <cellStyle name="Normal 2 10 32 2" xfId="451" xr:uid="{00000000-0005-0000-0000-0000D5010000}"/>
    <cellStyle name="Normal 2 10 32 3" xfId="452" xr:uid="{00000000-0005-0000-0000-0000D6010000}"/>
    <cellStyle name="Normal 2 10 33" xfId="453" xr:uid="{00000000-0005-0000-0000-0000D7010000}"/>
    <cellStyle name="Normal 2 10 34" xfId="454" xr:uid="{00000000-0005-0000-0000-0000D8010000}"/>
    <cellStyle name="Normal 2 10 35" xfId="455" xr:uid="{00000000-0005-0000-0000-0000D9010000}"/>
    <cellStyle name="Normal 2 10 36" xfId="456" xr:uid="{00000000-0005-0000-0000-0000DA010000}"/>
    <cellStyle name="Normal 2 10 37" xfId="457" xr:uid="{00000000-0005-0000-0000-0000DB010000}"/>
    <cellStyle name="Normal 2 10 4" xfId="458" xr:uid="{00000000-0005-0000-0000-0000DC010000}"/>
    <cellStyle name="Normal 2 10 4 2" xfId="459" xr:uid="{00000000-0005-0000-0000-0000DD010000}"/>
    <cellStyle name="Normal 2 10 4 3" xfId="460" xr:uid="{00000000-0005-0000-0000-0000DE010000}"/>
    <cellStyle name="Normal 2 10 5" xfId="461" xr:uid="{00000000-0005-0000-0000-0000DF010000}"/>
    <cellStyle name="Normal 2 10 5 2" xfId="462" xr:uid="{00000000-0005-0000-0000-0000E0010000}"/>
    <cellStyle name="Normal 2 10 5 3" xfId="463" xr:uid="{00000000-0005-0000-0000-0000E1010000}"/>
    <cellStyle name="Normal 2 10 6" xfId="464" xr:uid="{00000000-0005-0000-0000-0000E2010000}"/>
    <cellStyle name="Normal 2 10 6 2" xfId="465" xr:uid="{00000000-0005-0000-0000-0000E3010000}"/>
    <cellStyle name="Normal 2 10 6 3" xfId="466" xr:uid="{00000000-0005-0000-0000-0000E4010000}"/>
    <cellStyle name="Normal 2 10 7" xfId="467" xr:uid="{00000000-0005-0000-0000-0000E5010000}"/>
    <cellStyle name="Normal 2 10 7 2" xfId="468" xr:uid="{00000000-0005-0000-0000-0000E6010000}"/>
    <cellStyle name="Normal 2 10 7 3" xfId="469" xr:uid="{00000000-0005-0000-0000-0000E7010000}"/>
    <cellStyle name="Normal 2 10 8" xfId="470" xr:uid="{00000000-0005-0000-0000-0000E8010000}"/>
    <cellStyle name="Normal 2 10 8 2" xfId="471" xr:uid="{00000000-0005-0000-0000-0000E9010000}"/>
    <cellStyle name="Normal 2 10 8 3" xfId="472" xr:uid="{00000000-0005-0000-0000-0000EA010000}"/>
    <cellStyle name="Normal 2 10 9" xfId="473" xr:uid="{00000000-0005-0000-0000-0000EB010000}"/>
    <cellStyle name="Normal 2 10 9 2" xfId="474" xr:uid="{00000000-0005-0000-0000-0000EC010000}"/>
    <cellStyle name="Normal 2 10 9 3" xfId="475" xr:uid="{00000000-0005-0000-0000-0000ED010000}"/>
    <cellStyle name="Normal 2 101" xfId="476" xr:uid="{00000000-0005-0000-0000-0000EE010000}"/>
    <cellStyle name="Normal 2 102" xfId="477" xr:uid="{00000000-0005-0000-0000-0000EF010000}"/>
    <cellStyle name="Normal 2 103" xfId="478" xr:uid="{00000000-0005-0000-0000-0000F0010000}"/>
    <cellStyle name="Normal 2 11" xfId="479" xr:uid="{00000000-0005-0000-0000-0000F1010000}"/>
    <cellStyle name="Normal 2 11 10" xfId="480" xr:uid="{00000000-0005-0000-0000-0000F2010000}"/>
    <cellStyle name="Normal 2 11 10 2" xfId="481" xr:uid="{00000000-0005-0000-0000-0000F3010000}"/>
    <cellStyle name="Normal 2 11 10 3" xfId="482" xr:uid="{00000000-0005-0000-0000-0000F4010000}"/>
    <cellStyle name="Normal 2 11 11" xfId="483" xr:uid="{00000000-0005-0000-0000-0000F5010000}"/>
    <cellStyle name="Normal 2 11 11 2" xfId="484" xr:uid="{00000000-0005-0000-0000-0000F6010000}"/>
    <cellStyle name="Normal 2 11 11 3" xfId="485" xr:uid="{00000000-0005-0000-0000-0000F7010000}"/>
    <cellStyle name="Normal 2 11 12" xfId="486" xr:uid="{00000000-0005-0000-0000-0000F8010000}"/>
    <cellStyle name="Normal 2 11 12 2" xfId="487" xr:uid="{00000000-0005-0000-0000-0000F9010000}"/>
    <cellStyle name="Normal 2 11 12 3" xfId="488" xr:uid="{00000000-0005-0000-0000-0000FA010000}"/>
    <cellStyle name="Normal 2 11 13" xfId="489" xr:uid="{00000000-0005-0000-0000-0000FB010000}"/>
    <cellStyle name="Normal 2 11 13 2" xfId="490" xr:uid="{00000000-0005-0000-0000-0000FC010000}"/>
    <cellStyle name="Normal 2 11 13 3" xfId="491" xr:uid="{00000000-0005-0000-0000-0000FD010000}"/>
    <cellStyle name="Normal 2 11 14" xfId="492" xr:uid="{00000000-0005-0000-0000-0000FE010000}"/>
    <cellStyle name="Normal 2 11 14 2" xfId="493" xr:uid="{00000000-0005-0000-0000-0000FF010000}"/>
    <cellStyle name="Normal 2 11 14 3" xfId="494" xr:uid="{00000000-0005-0000-0000-000000020000}"/>
    <cellStyle name="Normal 2 11 15" xfId="495" xr:uid="{00000000-0005-0000-0000-000001020000}"/>
    <cellStyle name="Normal 2 11 15 2" xfId="496" xr:uid="{00000000-0005-0000-0000-000002020000}"/>
    <cellStyle name="Normal 2 11 15 3" xfId="497" xr:uid="{00000000-0005-0000-0000-000003020000}"/>
    <cellStyle name="Normal 2 11 16" xfId="498" xr:uid="{00000000-0005-0000-0000-000004020000}"/>
    <cellStyle name="Normal 2 11 16 2" xfId="499" xr:uid="{00000000-0005-0000-0000-000005020000}"/>
    <cellStyle name="Normal 2 11 16 3" xfId="500" xr:uid="{00000000-0005-0000-0000-000006020000}"/>
    <cellStyle name="Normal 2 11 17" xfId="501" xr:uid="{00000000-0005-0000-0000-000007020000}"/>
    <cellStyle name="Normal 2 11 17 2" xfId="502" xr:uid="{00000000-0005-0000-0000-000008020000}"/>
    <cellStyle name="Normal 2 11 17 3" xfId="503" xr:uid="{00000000-0005-0000-0000-000009020000}"/>
    <cellStyle name="Normal 2 11 18" xfId="504" xr:uid="{00000000-0005-0000-0000-00000A020000}"/>
    <cellStyle name="Normal 2 11 18 2" xfId="505" xr:uid="{00000000-0005-0000-0000-00000B020000}"/>
    <cellStyle name="Normal 2 11 18 3" xfId="506" xr:uid="{00000000-0005-0000-0000-00000C020000}"/>
    <cellStyle name="Normal 2 11 19" xfId="507" xr:uid="{00000000-0005-0000-0000-00000D020000}"/>
    <cellStyle name="Normal 2 11 19 2" xfId="508" xr:uid="{00000000-0005-0000-0000-00000E020000}"/>
    <cellStyle name="Normal 2 11 19 3" xfId="509" xr:uid="{00000000-0005-0000-0000-00000F020000}"/>
    <cellStyle name="Normal 2 11 2" xfId="510" xr:uid="{00000000-0005-0000-0000-000010020000}"/>
    <cellStyle name="Normal 2 11 2 2" xfId="511" xr:uid="{00000000-0005-0000-0000-000011020000}"/>
    <cellStyle name="Normal 2 11 2 3" xfId="512" xr:uid="{00000000-0005-0000-0000-000012020000}"/>
    <cellStyle name="Normal 2 11 20" xfId="513" xr:uid="{00000000-0005-0000-0000-000013020000}"/>
    <cellStyle name="Normal 2 11 20 2" xfId="514" xr:uid="{00000000-0005-0000-0000-000014020000}"/>
    <cellStyle name="Normal 2 11 20 3" xfId="515" xr:uid="{00000000-0005-0000-0000-000015020000}"/>
    <cellStyle name="Normal 2 11 21" xfId="516" xr:uid="{00000000-0005-0000-0000-000016020000}"/>
    <cellStyle name="Normal 2 11 21 2" xfId="517" xr:uid="{00000000-0005-0000-0000-000017020000}"/>
    <cellStyle name="Normal 2 11 21 3" xfId="518" xr:uid="{00000000-0005-0000-0000-000018020000}"/>
    <cellStyle name="Normal 2 11 22" xfId="519" xr:uid="{00000000-0005-0000-0000-000019020000}"/>
    <cellStyle name="Normal 2 11 22 2" xfId="520" xr:uid="{00000000-0005-0000-0000-00001A020000}"/>
    <cellStyle name="Normal 2 11 22 3" xfId="521" xr:uid="{00000000-0005-0000-0000-00001B020000}"/>
    <cellStyle name="Normal 2 11 23" xfId="522" xr:uid="{00000000-0005-0000-0000-00001C020000}"/>
    <cellStyle name="Normal 2 11 23 2" xfId="523" xr:uid="{00000000-0005-0000-0000-00001D020000}"/>
    <cellStyle name="Normal 2 11 23 3" xfId="524" xr:uid="{00000000-0005-0000-0000-00001E020000}"/>
    <cellStyle name="Normal 2 11 24" xfId="525" xr:uid="{00000000-0005-0000-0000-00001F020000}"/>
    <cellStyle name="Normal 2 11 24 2" xfId="526" xr:uid="{00000000-0005-0000-0000-000020020000}"/>
    <cellStyle name="Normal 2 11 24 3" xfId="527" xr:uid="{00000000-0005-0000-0000-000021020000}"/>
    <cellStyle name="Normal 2 11 25" xfId="528" xr:uid="{00000000-0005-0000-0000-000022020000}"/>
    <cellStyle name="Normal 2 11 25 2" xfId="529" xr:uid="{00000000-0005-0000-0000-000023020000}"/>
    <cellStyle name="Normal 2 11 25 3" xfId="530" xr:uid="{00000000-0005-0000-0000-000024020000}"/>
    <cellStyle name="Normal 2 11 26" xfId="531" xr:uid="{00000000-0005-0000-0000-000025020000}"/>
    <cellStyle name="Normal 2 11 26 2" xfId="532" xr:uid="{00000000-0005-0000-0000-000026020000}"/>
    <cellStyle name="Normal 2 11 26 3" xfId="533" xr:uid="{00000000-0005-0000-0000-000027020000}"/>
    <cellStyle name="Normal 2 11 27" xfId="534" xr:uid="{00000000-0005-0000-0000-000028020000}"/>
    <cellStyle name="Normal 2 11 27 2" xfId="535" xr:uid="{00000000-0005-0000-0000-000029020000}"/>
    <cellStyle name="Normal 2 11 27 3" xfId="536" xr:uid="{00000000-0005-0000-0000-00002A020000}"/>
    <cellStyle name="Normal 2 11 28" xfId="537" xr:uid="{00000000-0005-0000-0000-00002B020000}"/>
    <cellStyle name="Normal 2 11 28 2" xfId="538" xr:uid="{00000000-0005-0000-0000-00002C020000}"/>
    <cellStyle name="Normal 2 11 28 3" xfId="539" xr:uid="{00000000-0005-0000-0000-00002D020000}"/>
    <cellStyle name="Normal 2 11 29" xfId="540" xr:uid="{00000000-0005-0000-0000-00002E020000}"/>
    <cellStyle name="Normal 2 11 29 2" xfId="541" xr:uid="{00000000-0005-0000-0000-00002F020000}"/>
    <cellStyle name="Normal 2 11 29 3" xfId="542" xr:uid="{00000000-0005-0000-0000-000030020000}"/>
    <cellStyle name="Normal 2 11 3" xfId="543" xr:uid="{00000000-0005-0000-0000-000031020000}"/>
    <cellStyle name="Normal 2 11 3 2" xfId="544" xr:uid="{00000000-0005-0000-0000-000032020000}"/>
    <cellStyle name="Normal 2 11 3 3" xfId="545" xr:uid="{00000000-0005-0000-0000-000033020000}"/>
    <cellStyle name="Normal 2 11 30" xfId="546" xr:uid="{00000000-0005-0000-0000-000034020000}"/>
    <cellStyle name="Normal 2 11 30 2" xfId="547" xr:uid="{00000000-0005-0000-0000-000035020000}"/>
    <cellStyle name="Normal 2 11 30 3" xfId="548" xr:uid="{00000000-0005-0000-0000-000036020000}"/>
    <cellStyle name="Normal 2 11 31" xfId="549" xr:uid="{00000000-0005-0000-0000-000037020000}"/>
    <cellStyle name="Normal 2 11 31 2" xfId="550" xr:uid="{00000000-0005-0000-0000-000038020000}"/>
    <cellStyle name="Normal 2 11 31 3" xfId="551" xr:uid="{00000000-0005-0000-0000-000039020000}"/>
    <cellStyle name="Normal 2 11 32" xfId="552" xr:uid="{00000000-0005-0000-0000-00003A020000}"/>
    <cellStyle name="Normal 2 11 32 2" xfId="553" xr:uid="{00000000-0005-0000-0000-00003B020000}"/>
    <cellStyle name="Normal 2 11 32 3" xfId="554" xr:uid="{00000000-0005-0000-0000-00003C020000}"/>
    <cellStyle name="Normal 2 11 33" xfId="555" xr:uid="{00000000-0005-0000-0000-00003D020000}"/>
    <cellStyle name="Normal 2 11 34" xfId="556" xr:uid="{00000000-0005-0000-0000-00003E020000}"/>
    <cellStyle name="Normal 2 11 35" xfId="557" xr:uid="{00000000-0005-0000-0000-00003F020000}"/>
    <cellStyle name="Normal 2 11 36" xfId="558" xr:uid="{00000000-0005-0000-0000-000040020000}"/>
    <cellStyle name="Normal 2 11 37" xfId="559" xr:uid="{00000000-0005-0000-0000-000041020000}"/>
    <cellStyle name="Normal 2 11 4" xfId="560" xr:uid="{00000000-0005-0000-0000-000042020000}"/>
    <cellStyle name="Normal 2 11 4 2" xfId="561" xr:uid="{00000000-0005-0000-0000-000043020000}"/>
    <cellStyle name="Normal 2 11 4 3" xfId="562" xr:uid="{00000000-0005-0000-0000-000044020000}"/>
    <cellStyle name="Normal 2 11 5" xfId="563" xr:uid="{00000000-0005-0000-0000-000045020000}"/>
    <cellStyle name="Normal 2 11 5 2" xfId="564" xr:uid="{00000000-0005-0000-0000-000046020000}"/>
    <cellStyle name="Normal 2 11 5 3" xfId="565" xr:uid="{00000000-0005-0000-0000-000047020000}"/>
    <cellStyle name="Normal 2 11 6" xfId="566" xr:uid="{00000000-0005-0000-0000-000048020000}"/>
    <cellStyle name="Normal 2 11 6 2" xfId="567" xr:uid="{00000000-0005-0000-0000-000049020000}"/>
    <cellStyle name="Normal 2 11 6 3" xfId="568" xr:uid="{00000000-0005-0000-0000-00004A020000}"/>
    <cellStyle name="Normal 2 11 7" xfId="569" xr:uid="{00000000-0005-0000-0000-00004B020000}"/>
    <cellStyle name="Normal 2 11 7 2" xfId="570" xr:uid="{00000000-0005-0000-0000-00004C020000}"/>
    <cellStyle name="Normal 2 11 7 3" xfId="571" xr:uid="{00000000-0005-0000-0000-00004D020000}"/>
    <cellStyle name="Normal 2 11 8" xfId="572" xr:uid="{00000000-0005-0000-0000-00004E020000}"/>
    <cellStyle name="Normal 2 11 8 2" xfId="573" xr:uid="{00000000-0005-0000-0000-00004F020000}"/>
    <cellStyle name="Normal 2 11 8 3" xfId="574" xr:uid="{00000000-0005-0000-0000-000050020000}"/>
    <cellStyle name="Normal 2 11 9" xfId="575" xr:uid="{00000000-0005-0000-0000-000051020000}"/>
    <cellStyle name="Normal 2 11 9 2" xfId="576" xr:uid="{00000000-0005-0000-0000-000052020000}"/>
    <cellStyle name="Normal 2 11 9 3" xfId="577" xr:uid="{00000000-0005-0000-0000-000053020000}"/>
    <cellStyle name="Normal 2 12" xfId="578" xr:uid="{00000000-0005-0000-0000-000054020000}"/>
    <cellStyle name="Normal 2 12 10" xfId="579" xr:uid="{00000000-0005-0000-0000-000055020000}"/>
    <cellStyle name="Normal 2 12 10 2" xfId="580" xr:uid="{00000000-0005-0000-0000-000056020000}"/>
    <cellStyle name="Normal 2 12 10 3" xfId="581" xr:uid="{00000000-0005-0000-0000-000057020000}"/>
    <cellStyle name="Normal 2 12 11" xfId="582" xr:uid="{00000000-0005-0000-0000-000058020000}"/>
    <cellStyle name="Normal 2 12 11 2" xfId="583" xr:uid="{00000000-0005-0000-0000-000059020000}"/>
    <cellStyle name="Normal 2 12 11 3" xfId="584" xr:uid="{00000000-0005-0000-0000-00005A020000}"/>
    <cellStyle name="Normal 2 12 12" xfId="585" xr:uid="{00000000-0005-0000-0000-00005B020000}"/>
    <cellStyle name="Normal 2 12 12 2" xfId="586" xr:uid="{00000000-0005-0000-0000-00005C020000}"/>
    <cellStyle name="Normal 2 12 12 3" xfId="587" xr:uid="{00000000-0005-0000-0000-00005D020000}"/>
    <cellStyle name="Normal 2 12 13" xfId="588" xr:uid="{00000000-0005-0000-0000-00005E020000}"/>
    <cellStyle name="Normal 2 12 13 2" xfId="589" xr:uid="{00000000-0005-0000-0000-00005F020000}"/>
    <cellStyle name="Normal 2 12 13 3" xfId="590" xr:uid="{00000000-0005-0000-0000-000060020000}"/>
    <cellStyle name="Normal 2 12 14" xfId="591" xr:uid="{00000000-0005-0000-0000-000061020000}"/>
    <cellStyle name="Normal 2 12 14 2" xfId="592" xr:uid="{00000000-0005-0000-0000-000062020000}"/>
    <cellStyle name="Normal 2 12 14 3" xfId="593" xr:uid="{00000000-0005-0000-0000-000063020000}"/>
    <cellStyle name="Normal 2 12 15" xfId="594" xr:uid="{00000000-0005-0000-0000-000064020000}"/>
    <cellStyle name="Normal 2 12 15 2" xfId="595" xr:uid="{00000000-0005-0000-0000-000065020000}"/>
    <cellStyle name="Normal 2 12 15 3" xfId="596" xr:uid="{00000000-0005-0000-0000-000066020000}"/>
    <cellStyle name="Normal 2 12 16" xfId="597" xr:uid="{00000000-0005-0000-0000-000067020000}"/>
    <cellStyle name="Normal 2 12 16 2" xfId="598" xr:uid="{00000000-0005-0000-0000-000068020000}"/>
    <cellStyle name="Normal 2 12 16 3" xfId="599" xr:uid="{00000000-0005-0000-0000-000069020000}"/>
    <cellStyle name="Normal 2 12 17" xfId="600" xr:uid="{00000000-0005-0000-0000-00006A020000}"/>
    <cellStyle name="Normal 2 12 17 2" xfId="601" xr:uid="{00000000-0005-0000-0000-00006B020000}"/>
    <cellStyle name="Normal 2 12 17 3" xfId="602" xr:uid="{00000000-0005-0000-0000-00006C020000}"/>
    <cellStyle name="Normal 2 12 18" xfId="603" xr:uid="{00000000-0005-0000-0000-00006D020000}"/>
    <cellStyle name="Normal 2 12 18 2" xfId="604" xr:uid="{00000000-0005-0000-0000-00006E020000}"/>
    <cellStyle name="Normal 2 12 18 3" xfId="605" xr:uid="{00000000-0005-0000-0000-00006F020000}"/>
    <cellStyle name="Normal 2 12 19" xfId="606" xr:uid="{00000000-0005-0000-0000-000070020000}"/>
    <cellStyle name="Normal 2 12 19 2" xfId="607" xr:uid="{00000000-0005-0000-0000-000071020000}"/>
    <cellStyle name="Normal 2 12 19 3" xfId="608" xr:uid="{00000000-0005-0000-0000-000072020000}"/>
    <cellStyle name="Normal 2 12 2" xfId="609" xr:uid="{00000000-0005-0000-0000-000073020000}"/>
    <cellStyle name="Normal 2 12 2 2" xfId="610" xr:uid="{00000000-0005-0000-0000-000074020000}"/>
    <cellStyle name="Normal 2 12 2 3" xfId="611" xr:uid="{00000000-0005-0000-0000-000075020000}"/>
    <cellStyle name="Normal 2 12 20" xfId="612" xr:uid="{00000000-0005-0000-0000-000076020000}"/>
    <cellStyle name="Normal 2 12 20 2" xfId="613" xr:uid="{00000000-0005-0000-0000-000077020000}"/>
    <cellStyle name="Normal 2 12 20 3" xfId="614" xr:uid="{00000000-0005-0000-0000-000078020000}"/>
    <cellStyle name="Normal 2 12 21" xfId="615" xr:uid="{00000000-0005-0000-0000-000079020000}"/>
    <cellStyle name="Normal 2 12 21 2" xfId="616" xr:uid="{00000000-0005-0000-0000-00007A020000}"/>
    <cellStyle name="Normal 2 12 21 3" xfId="617" xr:uid="{00000000-0005-0000-0000-00007B020000}"/>
    <cellStyle name="Normal 2 12 22" xfId="618" xr:uid="{00000000-0005-0000-0000-00007C020000}"/>
    <cellStyle name="Normal 2 12 22 2" xfId="619" xr:uid="{00000000-0005-0000-0000-00007D020000}"/>
    <cellStyle name="Normal 2 12 22 3" xfId="620" xr:uid="{00000000-0005-0000-0000-00007E020000}"/>
    <cellStyle name="Normal 2 12 23" xfId="621" xr:uid="{00000000-0005-0000-0000-00007F020000}"/>
    <cellStyle name="Normal 2 12 23 2" xfId="622" xr:uid="{00000000-0005-0000-0000-000080020000}"/>
    <cellStyle name="Normal 2 12 23 3" xfId="623" xr:uid="{00000000-0005-0000-0000-000081020000}"/>
    <cellStyle name="Normal 2 12 24" xfId="624" xr:uid="{00000000-0005-0000-0000-000082020000}"/>
    <cellStyle name="Normal 2 12 24 2" xfId="625" xr:uid="{00000000-0005-0000-0000-000083020000}"/>
    <cellStyle name="Normal 2 12 24 3" xfId="626" xr:uid="{00000000-0005-0000-0000-000084020000}"/>
    <cellStyle name="Normal 2 12 25" xfId="627" xr:uid="{00000000-0005-0000-0000-000085020000}"/>
    <cellStyle name="Normal 2 12 25 2" xfId="628" xr:uid="{00000000-0005-0000-0000-000086020000}"/>
    <cellStyle name="Normal 2 12 25 3" xfId="629" xr:uid="{00000000-0005-0000-0000-000087020000}"/>
    <cellStyle name="Normal 2 12 26" xfId="630" xr:uid="{00000000-0005-0000-0000-000088020000}"/>
    <cellStyle name="Normal 2 12 26 2" xfId="631" xr:uid="{00000000-0005-0000-0000-000089020000}"/>
    <cellStyle name="Normal 2 12 26 3" xfId="632" xr:uid="{00000000-0005-0000-0000-00008A020000}"/>
    <cellStyle name="Normal 2 12 27" xfId="633" xr:uid="{00000000-0005-0000-0000-00008B020000}"/>
    <cellStyle name="Normal 2 12 27 2" xfId="634" xr:uid="{00000000-0005-0000-0000-00008C020000}"/>
    <cellStyle name="Normal 2 12 27 3" xfId="635" xr:uid="{00000000-0005-0000-0000-00008D020000}"/>
    <cellStyle name="Normal 2 12 28" xfId="636" xr:uid="{00000000-0005-0000-0000-00008E020000}"/>
    <cellStyle name="Normal 2 12 28 2" xfId="637" xr:uid="{00000000-0005-0000-0000-00008F020000}"/>
    <cellStyle name="Normal 2 12 28 3" xfId="638" xr:uid="{00000000-0005-0000-0000-000090020000}"/>
    <cellStyle name="Normal 2 12 29" xfId="639" xr:uid="{00000000-0005-0000-0000-000091020000}"/>
    <cellStyle name="Normal 2 12 29 2" xfId="640" xr:uid="{00000000-0005-0000-0000-000092020000}"/>
    <cellStyle name="Normal 2 12 29 3" xfId="641" xr:uid="{00000000-0005-0000-0000-000093020000}"/>
    <cellStyle name="Normal 2 12 3" xfId="642" xr:uid="{00000000-0005-0000-0000-000094020000}"/>
    <cellStyle name="Normal 2 12 3 2" xfId="643" xr:uid="{00000000-0005-0000-0000-000095020000}"/>
    <cellStyle name="Normal 2 12 3 3" xfId="644" xr:uid="{00000000-0005-0000-0000-000096020000}"/>
    <cellStyle name="Normal 2 12 30" xfId="645" xr:uid="{00000000-0005-0000-0000-000097020000}"/>
    <cellStyle name="Normal 2 12 30 2" xfId="646" xr:uid="{00000000-0005-0000-0000-000098020000}"/>
    <cellStyle name="Normal 2 12 30 3" xfId="647" xr:uid="{00000000-0005-0000-0000-000099020000}"/>
    <cellStyle name="Normal 2 12 31" xfId="648" xr:uid="{00000000-0005-0000-0000-00009A020000}"/>
    <cellStyle name="Normal 2 12 31 2" xfId="649" xr:uid="{00000000-0005-0000-0000-00009B020000}"/>
    <cellStyle name="Normal 2 12 31 3" xfId="650" xr:uid="{00000000-0005-0000-0000-00009C020000}"/>
    <cellStyle name="Normal 2 12 32" xfId="651" xr:uid="{00000000-0005-0000-0000-00009D020000}"/>
    <cellStyle name="Normal 2 12 32 2" xfId="652" xr:uid="{00000000-0005-0000-0000-00009E020000}"/>
    <cellStyle name="Normal 2 12 32 3" xfId="653" xr:uid="{00000000-0005-0000-0000-00009F020000}"/>
    <cellStyle name="Normal 2 12 33" xfId="654" xr:uid="{00000000-0005-0000-0000-0000A0020000}"/>
    <cellStyle name="Normal 2 12 34" xfId="655" xr:uid="{00000000-0005-0000-0000-0000A1020000}"/>
    <cellStyle name="Normal 2 12 35" xfId="656" xr:uid="{00000000-0005-0000-0000-0000A2020000}"/>
    <cellStyle name="Normal 2 12 36" xfId="657" xr:uid="{00000000-0005-0000-0000-0000A3020000}"/>
    <cellStyle name="Normal 2 12 37" xfId="658" xr:uid="{00000000-0005-0000-0000-0000A4020000}"/>
    <cellStyle name="Normal 2 12 4" xfId="659" xr:uid="{00000000-0005-0000-0000-0000A5020000}"/>
    <cellStyle name="Normal 2 12 4 2" xfId="660" xr:uid="{00000000-0005-0000-0000-0000A6020000}"/>
    <cellStyle name="Normal 2 12 4 3" xfId="661" xr:uid="{00000000-0005-0000-0000-0000A7020000}"/>
    <cellStyle name="Normal 2 12 5" xfId="662" xr:uid="{00000000-0005-0000-0000-0000A8020000}"/>
    <cellStyle name="Normal 2 12 5 2" xfId="663" xr:uid="{00000000-0005-0000-0000-0000A9020000}"/>
    <cellStyle name="Normal 2 12 5 3" xfId="664" xr:uid="{00000000-0005-0000-0000-0000AA020000}"/>
    <cellStyle name="Normal 2 12 6" xfId="665" xr:uid="{00000000-0005-0000-0000-0000AB020000}"/>
    <cellStyle name="Normal 2 12 6 2" xfId="666" xr:uid="{00000000-0005-0000-0000-0000AC020000}"/>
    <cellStyle name="Normal 2 12 6 3" xfId="667" xr:uid="{00000000-0005-0000-0000-0000AD020000}"/>
    <cellStyle name="Normal 2 12 7" xfId="668" xr:uid="{00000000-0005-0000-0000-0000AE020000}"/>
    <cellStyle name="Normal 2 12 7 2" xfId="669" xr:uid="{00000000-0005-0000-0000-0000AF020000}"/>
    <cellStyle name="Normal 2 12 7 3" xfId="670" xr:uid="{00000000-0005-0000-0000-0000B0020000}"/>
    <cellStyle name="Normal 2 12 8" xfId="671" xr:uid="{00000000-0005-0000-0000-0000B1020000}"/>
    <cellStyle name="Normal 2 12 8 2" xfId="672" xr:uid="{00000000-0005-0000-0000-0000B2020000}"/>
    <cellStyle name="Normal 2 12 8 3" xfId="673" xr:uid="{00000000-0005-0000-0000-0000B3020000}"/>
    <cellStyle name="Normal 2 12 9" xfId="674" xr:uid="{00000000-0005-0000-0000-0000B4020000}"/>
    <cellStyle name="Normal 2 12 9 2" xfId="675" xr:uid="{00000000-0005-0000-0000-0000B5020000}"/>
    <cellStyle name="Normal 2 12 9 3" xfId="676" xr:uid="{00000000-0005-0000-0000-0000B6020000}"/>
    <cellStyle name="Normal 2 13" xfId="677" xr:uid="{00000000-0005-0000-0000-0000B7020000}"/>
    <cellStyle name="Normal 2 13 10" xfId="678" xr:uid="{00000000-0005-0000-0000-0000B8020000}"/>
    <cellStyle name="Normal 2 13 10 2" xfId="679" xr:uid="{00000000-0005-0000-0000-0000B9020000}"/>
    <cellStyle name="Normal 2 13 10 3" xfId="680" xr:uid="{00000000-0005-0000-0000-0000BA020000}"/>
    <cellStyle name="Normal 2 13 11" xfId="681" xr:uid="{00000000-0005-0000-0000-0000BB020000}"/>
    <cellStyle name="Normal 2 13 11 2" xfId="682" xr:uid="{00000000-0005-0000-0000-0000BC020000}"/>
    <cellStyle name="Normal 2 13 11 3" xfId="683" xr:uid="{00000000-0005-0000-0000-0000BD020000}"/>
    <cellStyle name="Normal 2 13 12" xfId="684" xr:uid="{00000000-0005-0000-0000-0000BE020000}"/>
    <cellStyle name="Normal 2 13 12 2" xfId="685" xr:uid="{00000000-0005-0000-0000-0000BF020000}"/>
    <cellStyle name="Normal 2 13 12 3" xfId="686" xr:uid="{00000000-0005-0000-0000-0000C0020000}"/>
    <cellStyle name="Normal 2 13 13" xfId="687" xr:uid="{00000000-0005-0000-0000-0000C1020000}"/>
    <cellStyle name="Normal 2 13 13 2" xfId="688" xr:uid="{00000000-0005-0000-0000-0000C2020000}"/>
    <cellStyle name="Normal 2 13 13 3" xfId="689" xr:uid="{00000000-0005-0000-0000-0000C3020000}"/>
    <cellStyle name="Normal 2 13 14" xfId="690" xr:uid="{00000000-0005-0000-0000-0000C4020000}"/>
    <cellStyle name="Normal 2 13 14 2" xfId="691" xr:uid="{00000000-0005-0000-0000-0000C5020000}"/>
    <cellStyle name="Normal 2 13 14 3" xfId="692" xr:uid="{00000000-0005-0000-0000-0000C6020000}"/>
    <cellStyle name="Normal 2 13 15" xfId="693" xr:uid="{00000000-0005-0000-0000-0000C7020000}"/>
    <cellStyle name="Normal 2 13 15 2" xfId="694" xr:uid="{00000000-0005-0000-0000-0000C8020000}"/>
    <cellStyle name="Normal 2 13 15 3" xfId="695" xr:uid="{00000000-0005-0000-0000-0000C9020000}"/>
    <cellStyle name="Normal 2 13 16" xfId="696" xr:uid="{00000000-0005-0000-0000-0000CA020000}"/>
    <cellStyle name="Normal 2 13 16 2" xfId="697" xr:uid="{00000000-0005-0000-0000-0000CB020000}"/>
    <cellStyle name="Normal 2 13 16 3" xfId="698" xr:uid="{00000000-0005-0000-0000-0000CC020000}"/>
    <cellStyle name="Normal 2 13 17" xfId="699" xr:uid="{00000000-0005-0000-0000-0000CD020000}"/>
    <cellStyle name="Normal 2 13 17 2" xfId="700" xr:uid="{00000000-0005-0000-0000-0000CE020000}"/>
    <cellStyle name="Normal 2 13 17 3" xfId="701" xr:uid="{00000000-0005-0000-0000-0000CF020000}"/>
    <cellStyle name="Normal 2 13 18" xfId="702" xr:uid="{00000000-0005-0000-0000-0000D0020000}"/>
    <cellStyle name="Normal 2 13 18 2" xfId="703" xr:uid="{00000000-0005-0000-0000-0000D1020000}"/>
    <cellStyle name="Normal 2 13 18 3" xfId="704" xr:uid="{00000000-0005-0000-0000-0000D2020000}"/>
    <cellStyle name="Normal 2 13 19" xfId="705" xr:uid="{00000000-0005-0000-0000-0000D3020000}"/>
    <cellStyle name="Normal 2 13 19 2" xfId="706" xr:uid="{00000000-0005-0000-0000-0000D4020000}"/>
    <cellStyle name="Normal 2 13 19 3" xfId="707" xr:uid="{00000000-0005-0000-0000-0000D5020000}"/>
    <cellStyle name="Normal 2 13 2" xfId="708" xr:uid="{00000000-0005-0000-0000-0000D6020000}"/>
    <cellStyle name="Normal 2 13 2 2" xfId="709" xr:uid="{00000000-0005-0000-0000-0000D7020000}"/>
    <cellStyle name="Normal 2 13 2 3" xfId="710" xr:uid="{00000000-0005-0000-0000-0000D8020000}"/>
    <cellStyle name="Normal 2 13 20" xfId="711" xr:uid="{00000000-0005-0000-0000-0000D9020000}"/>
    <cellStyle name="Normal 2 13 20 2" xfId="712" xr:uid="{00000000-0005-0000-0000-0000DA020000}"/>
    <cellStyle name="Normal 2 13 20 3" xfId="713" xr:uid="{00000000-0005-0000-0000-0000DB020000}"/>
    <cellStyle name="Normal 2 13 21" xfId="714" xr:uid="{00000000-0005-0000-0000-0000DC020000}"/>
    <cellStyle name="Normal 2 13 21 2" xfId="715" xr:uid="{00000000-0005-0000-0000-0000DD020000}"/>
    <cellStyle name="Normal 2 13 21 3" xfId="716" xr:uid="{00000000-0005-0000-0000-0000DE020000}"/>
    <cellStyle name="Normal 2 13 22" xfId="717" xr:uid="{00000000-0005-0000-0000-0000DF020000}"/>
    <cellStyle name="Normal 2 13 22 2" xfId="718" xr:uid="{00000000-0005-0000-0000-0000E0020000}"/>
    <cellStyle name="Normal 2 13 22 3" xfId="719" xr:uid="{00000000-0005-0000-0000-0000E1020000}"/>
    <cellStyle name="Normal 2 13 23" xfId="720" xr:uid="{00000000-0005-0000-0000-0000E2020000}"/>
    <cellStyle name="Normal 2 13 23 2" xfId="721" xr:uid="{00000000-0005-0000-0000-0000E3020000}"/>
    <cellStyle name="Normal 2 13 23 3" xfId="722" xr:uid="{00000000-0005-0000-0000-0000E4020000}"/>
    <cellStyle name="Normal 2 13 24" xfId="723" xr:uid="{00000000-0005-0000-0000-0000E5020000}"/>
    <cellStyle name="Normal 2 13 24 2" xfId="724" xr:uid="{00000000-0005-0000-0000-0000E6020000}"/>
    <cellStyle name="Normal 2 13 24 3" xfId="725" xr:uid="{00000000-0005-0000-0000-0000E7020000}"/>
    <cellStyle name="Normal 2 13 25" xfId="726" xr:uid="{00000000-0005-0000-0000-0000E8020000}"/>
    <cellStyle name="Normal 2 13 25 2" xfId="727" xr:uid="{00000000-0005-0000-0000-0000E9020000}"/>
    <cellStyle name="Normal 2 13 25 3" xfId="728" xr:uid="{00000000-0005-0000-0000-0000EA020000}"/>
    <cellStyle name="Normal 2 13 26" xfId="729" xr:uid="{00000000-0005-0000-0000-0000EB020000}"/>
    <cellStyle name="Normal 2 13 26 2" xfId="730" xr:uid="{00000000-0005-0000-0000-0000EC020000}"/>
    <cellStyle name="Normal 2 13 26 3" xfId="731" xr:uid="{00000000-0005-0000-0000-0000ED020000}"/>
    <cellStyle name="Normal 2 13 27" xfId="732" xr:uid="{00000000-0005-0000-0000-0000EE020000}"/>
    <cellStyle name="Normal 2 13 27 2" xfId="733" xr:uid="{00000000-0005-0000-0000-0000EF020000}"/>
    <cellStyle name="Normal 2 13 27 3" xfId="734" xr:uid="{00000000-0005-0000-0000-0000F0020000}"/>
    <cellStyle name="Normal 2 13 28" xfId="735" xr:uid="{00000000-0005-0000-0000-0000F1020000}"/>
    <cellStyle name="Normal 2 13 28 2" xfId="736" xr:uid="{00000000-0005-0000-0000-0000F2020000}"/>
    <cellStyle name="Normal 2 13 28 3" xfId="737" xr:uid="{00000000-0005-0000-0000-0000F3020000}"/>
    <cellStyle name="Normal 2 13 29" xfId="738" xr:uid="{00000000-0005-0000-0000-0000F4020000}"/>
    <cellStyle name="Normal 2 13 29 2" xfId="739" xr:uid="{00000000-0005-0000-0000-0000F5020000}"/>
    <cellStyle name="Normal 2 13 29 3" xfId="740" xr:uid="{00000000-0005-0000-0000-0000F6020000}"/>
    <cellStyle name="Normal 2 13 3" xfId="741" xr:uid="{00000000-0005-0000-0000-0000F7020000}"/>
    <cellStyle name="Normal 2 13 3 2" xfId="742" xr:uid="{00000000-0005-0000-0000-0000F8020000}"/>
    <cellStyle name="Normal 2 13 3 3" xfId="743" xr:uid="{00000000-0005-0000-0000-0000F9020000}"/>
    <cellStyle name="Normal 2 13 30" xfId="744" xr:uid="{00000000-0005-0000-0000-0000FA020000}"/>
    <cellStyle name="Normal 2 13 30 2" xfId="745" xr:uid="{00000000-0005-0000-0000-0000FB020000}"/>
    <cellStyle name="Normal 2 13 30 3" xfId="746" xr:uid="{00000000-0005-0000-0000-0000FC020000}"/>
    <cellStyle name="Normal 2 13 31" xfId="747" xr:uid="{00000000-0005-0000-0000-0000FD020000}"/>
    <cellStyle name="Normal 2 13 31 2" xfId="748" xr:uid="{00000000-0005-0000-0000-0000FE020000}"/>
    <cellStyle name="Normal 2 13 31 3" xfId="749" xr:uid="{00000000-0005-0000-0000-0000FF020000}"/>
    <cellStyle name="Normal 2 13 32" xfId="750" xr:uid="{00000000-0005-0000-0000-000000030000}"/>
    <cellStyle name="Normal 2 13 32 2" xfId="751" xr:uid="{00000000-0005-0000-0000-000001030000}"/>
    <cellStyle name="Normal 2 13 32 3" xfId="752" xr:uid="{00000000-0005-0000-0000-000002030000}"/>
    <cellStyle name="Normal 2 13 33" xfId="753" xr:uid="{00000000-0005-0000-0000-000003030000}"/>
    <cellStyle name="Normal 2 13 34" xfId="754" xr:uid="{00000000-0005-0000-0000-000004030000}"/>
    <cellStyle name="Normal 2 13 35" xfId="755" xr:uid="{00000000-0005-0000-0000-000005030000}"/>
    <cellStyle name="Normal 2 13 36" xfId="756" xr:uid="{00000000-0005-0000-0000-000006030000}"/>
    <cellStyle name="Normal 2 13 37" xfId="757" xr:uid="{00000000-0005-0000-0000-000007030000}"/>
    <cellStyle name="Normal 2 13 4" xfId="758" xr:uid="{00000000-0005-0000-0000-000008030000}"/>
    <cellStyle name="Normal 2 13 4 2" xfId="759" xr:uid="{00000000-0005-0000-0000-000009030000}"/>
    <cellStyle name="Normal 2 13 4 3" xfId="760" xr:uid="{00000000-0005-0000-0000-00000A030000}"/>
    <cellStyle name="Normal 2 13 5" xfId="761" xr:uid="{00000000-0005-0000-0000-00000B030000}"/>
    <cellStyle name="Normal 2 13 5 2" xfId="762" xr:uid="{00000000-0005-0000-0000-00000C030000}"/>
    <cellStyle name="Normal 2 13 5 3" xfId="763" xr:uid="{00000000-0005-0000-0000-00000D030000}"/>
    <cellStyle name="Normal 2 13 6" xfId="764" xr:uid="{00000000-0005-0000-0000-00000E030000}"/>
    <cellStyle name="Normal 2 13 6 2" xfId="765" xr:uid="{00000000-0005-0000-0000-00000F030000}"/>
    <cellStyle name="Normal 2 13 6 3" xfId="766" xr:uid="{00000000-0005-0000-0000-000010030000}"/>
    <cellStyle name="Normal 2 13 7" xfId="767" xr:uid="{00000000-0005-0000-0000-000011030000}"/>
    <cellStyle name="Normal 2 13 7 2" xfId="768" xr:uid="{00000000-0005-0000-0000-000012030000}"/>
    <cellStyle name="Normal 2 13 7 3" xfId="769" xr:uid="{00000000-0005-0000-0000-000013030000}"/>
    <cellStyle name="Normal 2 13 8" xfId="770" xr:uid="{00000000-0005-0000-0000-000014030000}"/>
    <cellStyle name="Normal 2 13 8 2" xfId="771" xr:uid="{00000000-0005-0000-0000-000015030000}"/>
    <cellStyle name="Normal 2 13 8 3" xfId="772" xr:uid="{00000000-0005-0000-0000-000016030000}"/>
    <cellStyle name="Normal 2 13 9" xfId="773" xr:uid="{00000000-0005-0000-0000-000017030000}"/>
    <cellStyle name="Normal 2 13 9 2" xfId="774" xr:uid="{00000000-0005-0000-0000-000018030000}"/>
    <cellStyle name="Normal 2 13 9 3" xfId="775" xr:uid="{00000000-0005-0000-0000-000019030000}"/>
    <cellStyle name="Normal 2 14" xfId="776" xr:uid="{00000000-0005-0000-0000-00001A030000}"/>
    <cellStyle name="Normal 2 14 10" xfId="777" xr:uid="{00000000-0005-0000-0000-00001B030000}"/>
    <cellStyle name="Normal 2 14 10 2" xfId="778" xr:uid="{00000000-0005-0000-0000-00001C030000}"/>
    <cellStyle name="Normal 2 14 10 3" xfId="779" xr:uid="{00000000-0005-0000-0000-00001D030000}"/>
    <cellStyle name="Normal 2 14 11" xfId="780" xr:uid="{00000000-0005-0000-0000-00001E030000}"/>
    <cellStyle name="Normal 2 14 11 2" xfId="781" xr:uid="{00000000-0005-0000-0000-00001F030000}"/>
    <cellStyle name="Normal 2 14 11 3" xfId="782" xr:uid="{00000000-0005-0000-0000-000020030000}"/>
    <cellStyle name="Normal 2 14 12" xfId="783" xr:uid="{00000000-0005-0000-0000-000021030000}"/>
    <cellStyle name="Normal 2 14 12 2" xfId="784" xr:uid="{00000000-0005-0000-0000-000022030000}"/>
    <cellStyle name="Normal 2 14 12 3" xfId="785" xr:uid="{00000000-0005-0000-0000-000023030000}"/>
    <cellStyle name="Normal 2 14 13" xfId="786" xr:uid="{00000000-0005-0000-0000-000024030000}"/>
    <cellStyle name="Normal 2 14 13 2" xfId="787" xr:uid="{00000000-0005-0000-0000-000025030000}"/>
    <cellStyle name="Normal 2 14 13 3" xfId="788" xr:uid="{00000000-0005-0000-0000-000026030000}"/>
    <cellStyle name="Normal 2 14 14" xfId="789" xr:uid="{00000000-0005-0000-0000-000027030000}"/>
    <cellStyle name="Normal 2 14 14 2" xfId="790" xr:uid="{00000000-0005-0000-0000-000028030000}"/>
    <cellStyle name="Normal 2 14 14 3" xfId="791" xr:uid="{00000000-0005-0000-0000-000029030000}"/>
    <cellStyle name="Normal 2 14 15" xfId="792" xr:uid="{00000000-0005-0000-0000-00002A030000}"/>
    <cellStyle name="Normal 2 14 15 2" xfId="793" xr:uid="{00000000-0005-0000-0000-00002B030000}"/>
    <cellStyle name="Normal 2 14 15 3" xfId="794" xr:uid="{00000000-0005-0000-0000-00002C030000}"/>
    <cellStyle name="Normal 2 14 16" xfId="795" xr:uid="{00000000-0005-0000-0000-00002D030000}"/>
    <cellStyle name="Normal 2 14 16 2" xfId="796" xr:uid="{00000000-0005-0000-0000-00002E030000}"/>
    <cellStyle name="Normal 2 14 16 3" xfId="797" xr:uid="{00000000-0005-0000-0000-00002F030000}"/>
    <cellStyle name="Normal 2 14 17" xfId="798" xr:uid="{00000000-0005-0000-0000-000030030000}"/>
    <cellStyle name="Normal 2 14 17 2" xfId="799" xr:uid="{00000000-0005-0000-0000-000031030000}"/>
    <cellStyle name="Normal 2 14 17 3" xfId="800" xr:uid="{00000000-0005-0000-0000-000032030000}"/>
    <cellStyle name="Normal 2 14 18" xfId="801" xr:uid="{00000000-0005-0000-0000-000033030000}"/>
    <cellStyle name="Normal 2 14 18 2" xfId="802" xr:uid="{00000000-0005-0000-0000-000034030000}"/>
    <cellStyle name="Normal 2 14 18 3" xfId="803" xr:uid="{00000000-0005-0000-0000-000035030000}"/>
    <cellStyle name="Normal 2 14 19" xfId="804" xr:uid="{00000000-0005-0000-0000-000036030000}"/>
    <cellStyle name="Normal 2 14 19 2" xfId="805" xr:uid="{00000000-0005-0000-0000-000037030000}"/>
    <cellStyle name="Normal 2 14 19 3" xfId="806" xr:uid="{00000000-0005-0000-0000-000038030000}"/>
    <cellStyle name="Normal 2 14 2" xfId="807" xr:uid="{00000000-0005-0000-0000-000039030000}"/>
    <cellStyle name="Normal 2 14 2 2" xfId="808" xr:uid="{00000000-0005-0000-0000-00003A030000}"/>
    <cellStyle name="Normal 2 14 2 3" xfId="809" xr:uid="{00000000-0005-0000-0000-00003B030000}"/>
    <cellStyle name="Normal 2 14 20" xfId="810" xr:uid="{00000000-0005-0000-0000-00003C030000}"/>
    <cellStyle name="Normal 2 14 20 2" xfId="811" xr:uid="{00000000-0005-0000-0000-00003D030000}"/>
    <cellStyle name="Normal 2 14 20 3" xfId="812" xr:uid="{00000000-0005-0000-0000-00003E030000}"/>
    <cellStyle name="Normal 2 14 21" xfId="813" xr:uid="{00000000-0005-0000-0000-00003F030000}"/>
    <cellStyle name="Normal 2 14 21 2" xfId="814" xr:uid="{00000000-0005-0000-0000-000040030000}"/>
    <cellStyle name="Normal 2 14 21 3" xfId="815" xr:uid="{00000000-0005-0000-0000-000041030000}"/>
    <cellStyle name="Normal 2 14 22" xfId="816" xr:uid="{00000000-0005-0000-0000-000042030000}"/>
    <cellStyle name="Normal 2 14 22 2" xfId="817" xr:uid="{00000000-0005-0000-0000-000043030000}"/>
    <cellStyle name="Normal 2 14 22 3" xfId="818" xr:uid="{00000000-0005-0000-0000-000044030000}"/>
    <cellStyle name="Normal 2 14 23" xfId="819" xr:uid="{00000000-0005-0000-0000-000045030000}"/>
    <cellStyle name="Normal 2 14 23 2" xfId="820" xr:uid="{00000000-0005-0000-0000-000046030000}"/>
    <cellStyle name="Normal 2 14 23 3" xfId="821" xr:uid="{00000000-0005-0000-0000-000047030000}"/>
    <cellStyle name="Normal 2 14 24" xfId="822" xr:uid="{00000000-0005-0000-0000-000048030000}"/>
    <cellStyle name="Normal 2 14 24 2" xfId="823" xr:uid="{00000000-0005-0000-0000-000049030000}"/>
    <cellStyle name="Normal 2 14 24 3" xfId="824" xr:uid="{00000000-0005-0000-0000-00004A030000}"/>
    <cellStyle name="Normal 2 14 25" xfId="825" xr:uid="{00000000-0005-0000-0000-00004B030000}"/>
    <cellStyle name="Normal 2 14 25 2" xfId="826" xr:uid="{00000000-0005-0000-0000-00004C030000}"/>
    <cellStyle name="Normal 2 14 25 3" xfId="827" xr:uid="{00000000-0005-0000-0000-00004D030000}"/>
    <cellStyle name="Normal 2 14 26" xfId="828" xr:uid="{00000000-0005-0000-0000-00004E030000}"/>
    <cellStyle name="Normal 2 14 26 2" xfId="829" xr:uid="{00000000-0005-0000-0000-00004F030000}"/>
    <cellStyle name="Normal 2 14 26 3" xfId="830" xr:uid="{00000000-0005-0000-0000-000050030000}"/>
    <cellStyle name="Normal 2 14 27" xfId="831" xr:uid="{00000000-0005-0000-0000-000051030000}"/>
    <cellStyle name="Normal 2 14 27 2" xfId="832" xr:uid="{00000000-0005-0000-0000-000052030000}"/>
    <cellStyle name="Normal 2 14 27 3" xfId="833" xr:uid="{00000000-0005-0000-0000-000053030000}"/>
    <cellStyle name="Normal 2 14 28" xfId="834" xr:uid="{00000000-0005-0000-0000-000054030000}"/>
    <cellStyle name="Normal 2 14 28 2" xfId="835" xr:uid="{00000000-0005-0000-0000-000055030000}"/>
    <cellStyle name="Normal 2 14 28 3" xfId="836" xr:uid="{00000000-0005-0000-0000-000056030000}"/>
    <cellStyle name="Normal 2 14 29" xfId="837" xr:uid="{00000000-0005-0000-0000-000057030000}"/>
    <cellStyle name="Normal 2 14 29 2" xfId="838" xr:uid="{00000000-0005-0000-0000-000058030000}"/>
    <cellStyle name="Normal 2 14 29 3" xfId="839" xr:uid="{00000000-0005-0000-0000-000059030000}"/>
    <cellStyle name="Normal 2 14 3" xfId="840" xr:uid="{00000000-0005-0000-0000-00005A030000}"/>
    <cellStyle name="Normal 2 14 3 2" xfId="841" xr:uid="{00000000-0005-0000-0000-00005B030000}"/>
    <cellStyle name="Normal 2 14 3 3" xfId="842" xr:uid="{00000000-0005-0000-0000-00005C030000}"/>
    <cellStyle name="Normal 2 14 30" xfId="843" xr:uid="{00000000-0005-0000-0000-00005D030000}"/>
    <cellStyle name="Normal 2 14 30 2" xfId="844" xr:uid="{00000000-0005-0000-0000-00005E030000}"/>
    <cellStyle name="Normal 2 14 30 3" xfId="845" xr:uid="{00000000-0005-0000-0000-00005F030000}"/>
    <cellStyle name="Normal 2 14 31" xfId="846" xr:uid="{00000000-0005-0000-0000-000060030000}"/>
    <cellStyle name="Normal 2 14 31 2" xfId="847" xr:uid="{00000000-0005-0000-0000-000061030000}"/>
    <cellStyle name="Normal 2 14 31 3" xfId="848" xr:uid="{00000000-0005-0000-0000-000062030000}"/>
    <cellStyle name="Normal 2 14 32" xfId="849" xr:uid="{00000000-0005-0000-0000-000063030000}"/>
    <cellStyle name="Normal 2 14 32 2" xfId="850" xr:uid="{00000000-0005-0000-0000-000064030000}"/>
    <cellStyle name="Normal 2 14 32 3" xfId="851" xr:uid="{00000000-0005-0000-0000-000065030000}"/>
    <cellStyle name="Normal 2 14 33" xfId="852" xr:uid="{00000000-0005-0000-0000-000066030000}"/>
    <cellStyle name="Normal 2 14 34" xfId="853" xr:uid="{00000000-0005-0000-0000-000067030000}"/>
    <cellStyle name="Normal 2 14 35" xfId="854" xr:uid="{00000000-0005-0000-0000-000068030000}"/>
    <cellStyle name="Normal 2 14 36" xfId="855" xr:uid="{00000000-0005-0000-0000-000069030000}"/>
    <cellStyle name="Normal 2 14 37" xfId="856" xr:uid="{00000000-0005-0000-0000-00006A030000}"/>
    <cellStyle name="Normal 2 14 4" xfId="857" xr:uid="{00000000-0005-0000-0000-00006B030000}"/>
    <cellStyle name="Normal 2 14 4 2" xfId="858" xr:uid="{00000000-0005-0000-0000-00006C030000}"/>
    <cellStyle name="Normal 2 14 4 3" xfId="859" xr:uid="{00000000-0005-0000-0000-00006D030000}"/>
    <cellStyle name="Normal 2 14 5" xfId="860" xr:uid="{00000000-0005-0000-0000-00006E030000}"/>
    <cellStyle name="Normal 2 14 5 2" xfId="861" xr:uid="{00000000-0005-0000-0000-00006F030000}"/>
    <cellStyle name="Normal 2 14 5 3" xfId="862" xr:uid="{00000000-0005-0000-0000-000070030000}"/>
    <cellStyle name="Normal 2 14 6" xfId="863" xr:uid="{00000000-0005-0000-0000-000071030000}"/>
    <cellStyle name="Normal 2 14 6 2" xfId="864" xr:uid="{00000000-0005-0000-0000-000072030000}"/>
    <cellStyle name="Normal 2 14 6 3" xfId="865" xr:uid="{00000000-0005-0000-0000-000073030000}"/>
    <cellStyle name="Normal 2 14 7" xfId="866" xr:uid="{00000000-0005-0000-0000-000074030000}"/>
    <cellStyle name="Normal 2 14 7 2" xfId="867" xr:uid="{00000000-0005-0000-0000-000075030000}"/>
    <cellStyle name="Normal 2 14 7 3" xfId="868" xr:uid="{00000000-0005-0000-0000-000076030000}"/>
    <cellStyle name="Normal 2 14 8" xfId="869" xr:uid="{00000000-0005-0000-0000-000077030000}"/>
    <cellStyle name="Normal 2 14 8 2" xfId="870" xr:uid="{00000000-0005-0000-0000-000078030000}"/>
    <cellStyle name="Normal 2 14 8 3" xfId="871" xr:uid="{00000000-0005-0000-0000-000079030000}"/>
    <cellStyle name="Normal 2 14 9" xfId="872" xr:uid="{00000000-0005-0000-0000-00007A030000}"/>
    <cellStyle name="Normal 2 14 9 2" xfId="873" xr:uid="{00000000-0005-0000-0000-00007B030000}"/>
    <cellStyle name="Normal 2 14 9 3" xfId="874" xr:uid="{00000000-0005-0000-0000-00007C030000}"/>
    <cellStyle name="Normal 2 15" xfId="875" xr:uid="{00000000-0005-0000-0000-00007D030000}"/>
    <cellStyle name="Normal 2 15 10" xfId="876" xr:uid="{00000000-0005-0000-0000-00007E030000}"/>
    <cellStyle name="Normal 2 15 10 2" xfId="877" xr:uid="{00000000-0005-0000-0000-00007F030000}"/>
    <cellStyle name="Normal 2 15 10 3" xfId="878" xr:uid="{00000000-0005-0000-0000-000080030000}"/>
    <cellStyle name="Normal 2 15 11" xfId="879" xr:uid="{00000000-0005-0000-0000-000081030000}"/>
    <cellStyle name="Normal 2 15 11 2" xfId="880" xr:uid="{00000000-0005-0000-0000-000082030000}"/>
    <cellStyle name="Normal 2 15 11 3" xfId="881" xr:uid="{00000000-0005-0000-0000-000083030000}"/>
    <cellStyle name="Normal 2 15 12" xfId="882" xr:uid="{00000000-0005-0000-0000-000084030000}"/>
    <cellStyle name="Normal 2 15 12 2" xfId="883" xr:uid="{00000000-0005-0000-0000-000085030000}"/>
    <cellStyle name="Normal 2 15 12 3" xfId="884" xr:uid="{00000000-0005-0000-0000-000086030000}"/>
    <cellStyle name="Normal 2 15 13" xfId="885" xr:uid="{00000000-0005-0000-0000-000087030000}"/>
    <cellStyle name="Normal 2 15 13 2" xfId="886" xr:uid="{00000000-0005-0000-0000-000088030000}"/>
    <cellStyle name="Normal 2 15 13 3" xfId="887" xr:uid="{00000000-0005-0000-0000-000089030000}"/>
    <cellStyle name="Normal 2 15 14" xfId="888" xr:uid="{00000000-0005-0000-0000-00008A030000}"/>
    <cellStyle name="Normal 2 15 14 2" xfId="889" xr:uid="{00000000-0005-0000-0000-00008B030000}"/>
    <cellStyle name="Normal 2 15 14 3" xfId="890" xr:uid="{00000000-0005-0000-0000-00008C030000}"/>
    <cellStyle name="Normal 2 15 15" xfId="891" xr:uid="{00000000-0005-0000-0000-00008D030000}"/>
    <cellStyle name="Normal 2 15 15 2" xfId="892" xr:uid="{00000000-0005-0000-0000-00008E030000}"/>
    <cellStyle name="Normal 2 15 15 3" xfId="893" xr:uid="{00000000-0005-0000-0000-00008F030000}"/>
    <cellStyle name="Normal 2 15 16" xfId="894" xr:uid="{00000000-0005-0000-0000-000090030000}"/>
    <cellStyle name="Normal 2 15 16 2" xfId="895" xr:uid="{00000000-0005-0000-0000-000091030000}"/>
    <cellStyle name="Normal 2 15 16 3" xfId="896" xr:uid="{00000000-0005-0000-0000-000092030000}"/>
    <cellStyle name="Normal 2 15 17" xfId="897" xr:uid="{00000000-0005-0000-0000-000093030000}"/>
    <cellStyle name="Normal 2 15 17 2" xfId="898" xr:uid="{00000000-0005-0000-0000-000094030000}"/>
    <cellStyle name="Normal 2 15 17 3" xfId="899" xr:uid="{00000000-0005-0000-0000-000095030000}"/>
    <cellStyle name="Normal 2 15 18" xfId="900" xr:uid="{00000000-0005-0000-0000-000096030000}"/>
    <cellStyle name="Normal 2 15 18 2" xfId="901" xr:uid="{00000000-0005-0000-0000-000097030000}"/>
    <cellStyle name="Normal 2 15 18 3" xfId="902" xr:uid="{00000000-0005-0000-0000-000098030000}"/>
    <cellStyle name="Normal 2 15 19" xfId="903" xr:uid="{00000000-0005-0000-0000-000099030000}"/>
    <cellStyle name="Normal 2 15 19 2" xfId="904" xr:uid="{00000000-0005-0000-0000-00009A030000}"/>
    <cellStyle name="Normal 2 15 19 3" xfId="905" xr:uid="{00000000-0005-0000-0000-00009B030000}"/>
    <cellStyle name="Normal 2 15 2" xfId="906" xr:uid="{00000000-0005-0000-0000-00009C030000}"/>
    <cellStyle name="Normal 2 15 2 2" xfId="907" xr:uid="{00000000-0005-0000-0000-00009D030000}"/>
    <cellStyle name="Normal 2 15 2 3" xfId="908" xr:uid="{00000000-0005-0000-0000-00009E030000}"/>
    <cellStyle name="Normal 2 15 20" xfId="909" xr:uid="{00000000-0005-0000-0000-00009F030000}"/>
    <cellStyle name="Normal 2 15 20 2" xfId="910" xr:uid="{00000000-0005-0000-0000-0000A0030000}"/>
    <cellStyle name="Normal 2 15 20 3" xfId="911" xr:uid="{00000000-0005-0000-0000-0000A1030000}"/>
    <cellStyle name="Normal 2 15 21" xfId="912" xr:uid="{00000000-0005-0000-0000-0000A2030000}"/>
    <cellStyle name="Normal 2 15 21 2" xfId="913" xr:uid="{00000000-0005-0000-0000-0000A3030000}"/>
    <cellStyle name="Normal 2 15 21 3" xfId="914" xr:uid="{00000000-0005-0000-0000-0000A4030000}"/>
    <cellStyle name="Normal 2 15 22" xfId="915" xr:uid="{00000000-0005-0000-0000-0000A5030000}"/>
    <cellStyle name="Normal 2 15 22 2" xfId="916" xr:uid="{00000000-0005-0000-0000-0000A6030000}"/>
    <cellStyle name="Normal 2 15 22 3" xfId="917" xr:uid="{00000000-0005-0000-0000-0000A7030000}"/>
    <cellStyle name="Normal 2 15 23" xfId="918" xr:uid="{00000000-0005-0000-0000-0000A8030000}"/>
    <cellStyle name="Normal 2 15 23 2" xfId="919" xr:uid="{00000000-0005-0000-0000-0000A9030000}"/>
    <cellStyle name="Normal 2 15 23 3" xfId="920" xr:uid="{00000000-0005-0000-0000-0000AA030000}"/>
    <cellStyle name="Normal 2 15 24" xfId="921" xr:uid="{00000000-0005-0000-0000-0000AB030000}"/>
    <cellStyle name="Normal 2 15 24 2" xfId="922" xr:uid="{00000000-0005-0000-0000-0000AC030000}"/>
    <cellStyle name="Normal 2 15 24 3" xfId="923" xr:uid="{00000000-0005-0000-0000-0000AD030000}"/>
    <cellStyle name="Normal 2 15 25" xfId="924" xr:uid="{00000000-0005-0000-0000-0000AE030000}"/>
    <cellStyle name="Normal 2 15 25 2" xfId="925" xr:uid="{00000000-0005-0000-0000-0000AF030000}"/>
    <cellStyle name="Normal 2 15 25 3" xfId="926" xr:uid="{00000000-0005-0000-0000-0000B0030000}"/>
    <cellStyle name="Normal 2 15 26" xfId="927" xr:uid="{00000000-0005-0000-0000-0000B1030000}"/>
    <cellStyle name="Normal 2 15 26 2" xfId="928" xr:uid="{00000000-0005-0000-0000-0000B2030000}"/>
    <cellStyle name="Normal 2 15 26 3" xfId="929" xr:uid="{00000000-0005-0000-0000-0000B3030000}"/>
    <cellStyle name="Normal 2 15 27" xfId="930" xr:uid="{00000000-0005-0000-0000-0000B4030000}"/>
    <cellStyle name="Normal 2 15 27 2" xfId="931" xr:uid="{00000000-0005-0000-0000-0000B5030000}"/>
    <cellStyle name="Normal 2 15 27 3" xfId="932" xr:uid="{00000000-0005-0000-0000-0000B6030000}"/>
    <cellStyle name="Normal 2 15 28" xfId="933" xr:uid="{00000000-0005-0000-0000-0000B7030000}"/>
    <cellStyle name="Normal 2 15 28 2" xfId="934" xr:uid="{00000000-0005-0000-0000-0000B8030000}"/>
    <cellStyle name="Normal 2 15 28 3" xfId="935" xr:uid="{00000000-0005-0000-0000-0000B9030000}"/>
    <cellStyle name="Normal 2 15 29" xfId="936" xr:uid="{00000000-0005-0000-0000-0000BA030000}"/>
    <cellStyle name="Normal 2 15 29 2" xfId="937" xr:uid="{00000000-0005-0000-0000-0000BB030000}"/>
    <cellStyle name="Normal 2 15 29 3" xfId="938" xr:uid="{00000000-0005-0000-0000-0000BC030000}"/>
    <cellStyle name="Normal 2 15 3" xfId="939" xr:uid="{00000000-0005-0000-0000-0000BD030000}"/>
    <cellStyle name="Normal 2 15 3 2" xfId="940" xr:uid="{00000000-0005-0000-0000-0000BE030000}"/>
    <cellStyle name="Normal 2 15 3 3" xfId="941" xr:uid="{00000000-0005-0000-0000-0000BF030000}"/>
    <cellStyle name="Normal 2 15 30" xfId="942" xr:uid="{00000000-0005-0000-0000-0000C0030000}"/>
    <cellStyle name="Normal 2 15 30 2" xfId="943" xr:uid="{00000000-0005-0000-0000-0000C1030000}"/>
    <cellStyle name="Normal 2 15 30 3" xfId="944" xr:uid="{00000000-0005-0000-0000-0000C2030000}"/>
    <cellStyle name="Normal 2 15 31" xfId="945" xr:uid="{00000000-0005-0000-0000-0000C3030000}"/>
    <cellStyle name="Normal 2 15 31 2" xfId="946" xr:uid="{00000000-0005-0000-0000-0000C4030000}"/>
    <cellStyle name="Normal 2 15 31 3" xfId="947" xr:uid="{00000000-0005-0000-0000-0000C5030000}"/>
    <cellStyle name="Normal 2 15 32" xfId="948" xr:uid="{00000000-0005-0000-0000-0000C6030000}"/>
    <cellStyle name="Normal 2 15 32 2" xfId="949" xr:uid="{00000000-0005-0000-0000-0000C7030000}"/>
    <cellStyle name="Normal 2 15 32 3" xfId="950" xr:uid="{00000000-0005-0000-0000-0000C8030000}"/>
    <cellStyle name="Normal 2 15 33" xfId="951" xr:uid="{00000000-0005-0000-0000-0000C9030000}"/>
    <cellStyle name="Normal 2 15 34" xfId="952" xr:uid="{00000000-0005-0000-0000-0000CA030000}"/>
    <cellStyle name="Normal 2 15 4" xfId="953" xr:uid="{00000000-0005-0000-0000-0000CB030000}"/>
    <cellStyle name="Normal 2 15 4 2" xfId="954" xr:uid="{00000000-0005-0000-0000-0000CC030000}"/>
    <cellStyle name="Normal 2 15 4 3" xfId="955" xr:uid="{00000000-0005-0000-0000-0000CD030000}"/>
    <cellStyle name="Normal 2 15 5" xfId="956" xr:uid="{00000000-0005-0000-0000-0000CE030000}"/>
    <cellStyle name="Normal 2 15 5 2" xfId="957" xr:uid="{00000000-0005-0000-0000-0000CF030000}"/>
    <cellStyle name="Normal 2 15 5 3" xfId="958" xr:uid="{00000000-0005-0000-0000-0000D0030000}"/>
    <cellStyle name="Normal 2 15 6" xfId="959" xr:uid="{00000000-0005-0000-0000-0000D1030000}"/>
    <cellStyle name="Normal 2 15 6 2" xfId="960" xr:uid="{00000000-0005-0000-0000-0000D2030000}"/>
    <cellStyle name="Normal 2 15 6 3" xfId="961" xr:uid="{00000000-0005-0000-0000-0000D3030000}"/>
    <cellStyle name="Normal 2 15 7" xfId="962" xr:uid="{00000000-0005-0000-0000-0000D4030000}"/>
    <cellStyle name="Normal 2 15 7 2" xfId="963" xr:uid="{00000000-0005-0000-0000-0000D5030000}"/>
    <cellStyle name="Normal 2 15 7 3" xfId="964" xr:uid="{00000000-0005-0000-0000-0000D6030000}"/>
    <cellStyle name="Normal 2 15 8" xfId="965" xr:uid="{00000000-0005-0000-0000-0000D7030000}"/>
    <cellStyle name="Normal 2 15 8 2" xfId="966" xr:uid="{00000000-0005-0000-0000-0000D8030000}"/>
    <cellStyle name="Normal 2 15 8 3" xfId="967" xr:uid="{00000000-0005-0000-0000-0000D9030000}"/>
    <cellStyle name="Normal 2 15 9" xfId="968" xr:uid="{00000000-0005-0000-0000-0000DA030000}"/>
    <cellStyle name="Normal 2 15 9 2" xfId="969" xr:uid="{00000000-0005-0000-0000-0000DB030000}"/>
    <cellStyle name="Normal 2 15 9 3" xfId="970" xr:uid="{00000000-0005-0000-0000-0000DC030000}"/>
    <cellStyle name="Normal 2 16" xfId="971" xr:uid="{00000000-0005-0000-0000-0000DD030000}"/>
    <cellStyle name="Normal 2 16 10" xfId="972" xr:uid="{00000000-0005-0000-0000-0000DE030000}"/>
    <cellStyle name="Normal 2 16 10 2" xfId="973" xr:uid="{00000000-0005-0000-0000-0000DF030000}"/>
    <cellStyle name="Normal 2 16 10 3" xfId="974" xr:uid="{00000000-0005-0000-0000-0000E0030000}"/>
    <cellStyle name="Normal 2 16 11" xfId="975" xr:uid="{00000000-0005-0000-0000-0000E1030000}"/>
    <cellStyle name="Normal 2 16 11 2" xfId="976" xr:uid="{00000000-0005-0000-0000-0000E2030000}"/>
    <cellStyle name="Normal 2 16 11 3" xfId="977" xr:uid="{00000000-0005-0000-0000-0000E3030000}"/>
    <cellStyle name="Normal 2 16 12" xfId="978" xr:uid="{00000000-0005-0000-0000-0000E4030000}"/>
    <cellStyle name="Normal 2 16 12 2" xfId="979" xr:uid="{00000000-0005-0000-0000-0000E5030000}"/>
    <cellStyle name="Normal 2 16 12 3" xfId="980" xr:uid="{00000000-0005-0000-0000-0000E6030000}"/>
    <cellStyle name="Normal 2 16 13" xfId="981" xr:uid="{00000000-0005-0000-0000-0000E7030000}"/>
    <cellStyle name="Normal 2 16 13 2" xfId="982" xr:uid="{00000000-0005-0000-0000-0000E8030000}"/>
    <cellStyle name="Normal 2 16 13 3" xfId="983" xr:uid="{00000000-0005-0000-0000-0000E9030000}"/>
    <cellStyle name="Normal 2 16 14" xfId="984" xr:uid="{00000000-0005-0000-0000-0000EA030000}"/>
    <cellStyle name="Normal 2 16 14 2" xfId="985" xr:uid="{00000000-0005-0000-0000-0000EB030000}"/>
    <cellStyle name="Normal 2 16 14 3" xfId="986" xr:uid="{00000000-0005-0000-0000-0000EC030000}"/>
    <cellStyle name="Normal 2 16 15" xfId="987" xr:uid="{00000000-0005-0000-0000-0000ED030000}"/>
    <cellStyle name="Normal 2 16 15 2" xfId="988" xr:uid="{00000000-0005-0000-0000-0000EE030000}"/>
    <cellStyle name="Normal 2 16 15 3" xfId="989" xr:uid="{00000000-0005-0000-0000-0000EF030000}"/>
    <cellStyle name="Normal 2 16 16" xfId="990" xr:uid="{00000000-0005-0000-0000-0000F0030000}"/>
    <cellStyle name="Normal 2 16 16 2" xfId="991" xr:uid="{00000000-0005-0000-0000-0000F1030000}"/>
    <cellStyle name="Normal 2 16 16 3" xfId="992" xr:uid="{00000000-0005-0000-0000-0000F2030000}"/>
    <cellStyle name="Normal 2 16 17" xfId="993" xr:uid="{00000000-0005-0000-0000-0000F3030000}"/>
    <cellStyle name="Normal 2 16 17 2" xfId="994" xr:uid="{00000000-0005-0000-0000-0000F4030000}"/>
    <cellStyle name="Normal 2 16 17 3" xfId="995" xr:uid="{00000000-0005-0000-0000-0000F5030000}"/>
    <cellStyle name="Normal 2 16 18" xfId="996" xr:uid="{00000000-0005-0000-0000-0000F6030000}"/>
    <cellStyle name="Normal 2 16 18 2" xfId="997" xr:uid="{00000000-0005-0000-0000-0000F7030000}"/>
    <cellStyle name="Normal 2 16 18 3" xfId="998" xr:uid="{00000000-0005-0000-0000-0000F8030000}"/>
    <cellStyle name="Normal 2 16 19" xfId="999" xr:uid="{00000000-0005-0000-0000-0000F9030000}"/>
    <cellStyle name="Normal 2 16 19 2" xfId="1000" xr:uid="{00000000-0005-0000-0000-0000FA030000}"/>
    <cellStyle name="Normal 2 16 19 3" xfId="1001" xr:uid="{00000000-0005-0000-0000-0000FB030000}"/>
    <cellStyle name="Normal 2 16 2" xfId="1002" xr:uid="{00000000-0005-0000-0000-0000FC030000}"/>
    <cellStyle name="Normal 2 16 2 2" xfId="1003" xr:uid="{00000000-0005-0000-0000-0000FD030000}"/>
    <cellStyle name="Normal 2 16 2 3" xfId="1004" xr:uid="{00000000-0005-0000-0000-0000FE030000}"/>
    <cellStyle name="Normal 2 16 20" xfId="1005" xr:uid="{00000000-0005-0000-0000-0000FF030000}"/>
    <cellStyle name="Normal 2 16 20 2" xfId="1006" xr:uid="{00000000-0005-0000-0000-000000040000}"/>
    <cellStyle name="Normal 2 16 20 3" xfId="1007" xr:uid="{00000000-0005-0000-0000-000001040000}"/>
    <cellStyle name="Normal 2 16 21" xfId="1008" xr:uid="{00000000-0005-0000-0000-000002040000}"/>
    <cellStyle name="Normal 2 16 21 2" xfId="1009" xr:uid="{00000000-0005-0000-0000-000003040000}"/>
    <cellStyle name="Normal 2 16 21 3" xfId="1010" xr:uid="{00000000-0005-0000-0000-000004040000}"/>
    <cellStyle name="Normal 2 16 22" xfId="1011" xr:uid="{00000000-0005-0000-0000-000005040000}"/>
    <cellStyle name="Normal 2 16 22 2" xfId="1012" xr:uid="{00000000-0005-0000-0000-000006040000}"/>
    <cellStyle name="Normal 2 16 22 3" xfId="1013" xr:uid="{00000000-0005-0000-0000-000007040000}"/>
    <cellStyle name="Normal 2 16 23" xfId="1014" xr:uid="{00000000-0005-0000-0000-000008040000}"/>
    <cellStyle name="Normal 2 16 23 2" xfId="1015" xr:uid="{00000000-0005-0000-0000-000009040000}"/>
    <cellStyle name="Normal 2 16 23 3" xfId="1016" xr:uid="{00000000-0005-0000-0000-00000A040000}"/>
    <cellStyle name="Normal 2 16 24" xfId="1017" xr:uid="{00000000-0005-0000-0000-00000B040000}"/>
    <cellStyle name="Normal 2 16 24 2" xfId="1018" xr:uid="{00000000-0005-0000-0000-00000C040000}"/>
    <cellStyle name="Normal 2 16 24 3" xfId="1019" xr:uid="{00000000-0005-0000-0000-00000D040000}"/>
    <cellStyle name="Normal 2 16 25" xfId="1020" xr:uid="{00000000-0005-0000-0000-00000E040000}"/>
    <cellStyle name="Normal 2 16 25 2" xfId="1021" xr:uid="{00000000-0005-0000-0000-00000F040000}"/>
    <cellStyle name="Normal 2 16 25 3" xfId="1022" xr:uid="{00000000-0005-0000-0000-000010040000}"/>
    <cellStyle name="Normal 2 16 26" xfId="1023" xr:uid="{00000000-0005-0000-0000-000011040000}"/>
    <cellStyle name="Normal 2 16 26 2" xfId="1024" xr:uid="{00000000-0005-0000-0000-000012040000}"/>
    <cellStyle name="Normal 2 16 26 3" xfId="1025" xr:uid="{00000000-0005-0000-0000-000013040000}"/>
    <cellStyle name="Normal 2 16 27" xfId="1026" xr:uid="{00000000-0005-0000-0000-000014040000}"/>
    <cellStyle name="Normal 2 16 27 2" xfId="1027" xr:uid="{00000000-0005-0000-0000-000015040000}"/>
    <cellStyle name="Normal 2 16 27 3" xfId="1028" xr:uid="{00000000-0005-0000-0000-000016040000}"/>
    <cellStyle name="Normal 2 16 28" xfId="1029" xr:uid="{00000000-0005-0000-0000-000017040000}"/>
    <cellStyle name="Normal 2 16 28 2" xfId="1030" xr:uid="{00000000-0005-0000-0000-000018040000}"/>
    <cellStyle name="Normal 2 16 28 3" xfId="1031" xr:uid="{00000000-0005-0000-0000-000019040000}"/>
    <cellStyle name="Normal 2 16 29" xfId="1032" xr:uid="{00000000-0005-0000-0000-00001A040000}"/>
    <cellStyle name="Normal 2 16 29 2" xfId="1033" xr:uid="{00000000-0005-0000-0000-00001B040000}"/>
    <cellStyle name="Normal 2 16 29 3" xfId="1034" xr:uid="{00000000-0005-0000-0000-00001C040000}"/>
    <cellStyle name="Normal 2 16 3" xfId="1035" xr:uid="{00000000-0005-0000-0000-00001D040000}"/>
    <cellStyle name="Normal 2 16 3 2" xfId="1036" xr:uid="{00000000-0005-0000-0000-00001E040000}"/>
    <cellStyle name="Normal 2 16 3 3" xfId="1037" xr:uid="{00000000-0005-0000-0000-00001F040000}"/>
    <cellStyle name="Normal 2 16 30" xfId="1038" xr:uid="{00000000-0005-0000-0000-000020040000}"/>
    <cellStyle name="Normal 2 16 30 2" xfId="1039" xr:uid="{00000000-0005-0000-0000-000021040000}"/>
    <cellStyle name="Normal 2 16 30 3" xfId="1040" xr:uid="{00000000-0005-0000-0000-000022040000}"/>
    <cellStyle name="Normal 2 16 31" xfId="1041" xr:uid="{00000000-0005-0000-0000-000023040000}"/>
    <cellStyle name="Normal 2 16 31 2" xfId="1042" xr:uid="{00000000-0005-0000-0000-000024040000}"/>
    <cellStyle name="Normal 2 16 31 3" xfId="1043" xr:uid="{00000000-0005-0000-0000-000025040000}"/>
    <cellStyle name="Normal 2 16 32" xfId="1044" xr:uid="{00000000-0005-0000-0000-000026040000}"/>
    <cellStyle name="Normal 2 16 32 2" xfId="1045" xr:uid="{00000000-0005-0000-0000-000027040000}"/>
    <cellStyle name="Normal 2 16 32 3" xfId="1046" xr:uid="{00000000-0005-0000-0000-000028040000}"/>
    <cellStyle name="Normal 2 16 33" xfId="1047" xr:uid="{00000000-0005-0000-0000-000029040000}"/>
    <cellStyle name="Normal 2 16 34" xfId="1048" xr:uid="{00000000-0005-0000-0000-00002A040000}"/>
    <cellStyle name="Normal 2 16 4" xfId="1049" xr:uid="{00000000-0005-0000-0000-00002B040000}"/>
    <cellStyle name="Normal 2 16 4 2" xfId="1050" xr:uid="{00000000-0005-0000-0000-00002C040000}"/>
    <cellStyle name="Normal 2 16 4 3" xfId="1051" xr:uid="{00000000-0005-0000-0000-00002D040000}"/>
    <cellStyle name="Normal 2 16 5" xfId="1052" xr:uid="{00000000-0005-0000-0000-00002E040000}"/>
    <cellStyle name="Normal 2 16 5 2" xfId="1053" xr:uid="{00000000-0005-0000-0000-00002F040000}"/>
    <cellStyle name="Normal 2 16 5 3" xfId="1054" xr:uid="{00000000-0005-0000-0000-000030040000}"/>
    <cellStyle name="Normal 2 16 6" xfId="1055" xr:uid="{00000000-0005-0000-0000-000031040000}"/>
    <cellStyle name="Normal 2 16 6 2" xfId="1056" xr:uid="{00000000-0005-0000-0000-000032040000}"/>
    <cellStyle name="Normal 2 16 6 3" xfId="1057" xr:uid="{00000000-0005-0000-0000-000033040000}"/>
    <cellStyle name="Normal 2 16 7" xfId="1058" xr:uid="{00000000-0005-0000-0000-000034040000}"/>
    <cellStyle name="Normal 2 16 7 2" xfId="1059" xr:uid="{00000000-0005-0000-0000-000035040000}"/>
    <cellStyle name="Normal 2 16 7 3" xfId="1060" xr:uid="{00000000-0005-0000-0000-000036040000}"/>
    <cellStyle name="Normal 2 16 8" xfId="1061" xr:uid="{00000000-0005-0000-0000-000037040000}"/>
    <cellStyle name="Normal 2 16 8 2" xfId="1062" xr:uid="{00000000-0005-0000-0000-000038040000}"/>
    <cellStyle name="Normal 2 16 8 3" xfId="1063" xr:uid="{00000000-0005-0000-0000-000039040000}"/>
    <cellStyle name="Normal 2 16 9" xfId="1064" xr:uid="{00000000-0005-0000-0000-00003A040000}"/>
    <cellStyle name="Normal 2 16 9 2" xfId="1065" xr:uid="{00000000-0005-0000-0000-00003B040000}"/>
    <cellStyle name="Normal 2 16 9 3" xfId="1066" xr:uid="{00000000-0005-0000-0000-00003C040000}"/>
    <cellStyle name="Normal 2 17" xfId="1067" xr:uid="{00000000-0005-0000-0000-00003D040000}"/>
    <cellStyle name="Normal 2 17 10" xfId="1068" xr:uid="{00000000-0005-0000-0000-00003E040000}"/>
    <cellStyle name="Normal 2 17 10 2" xfId="1069" xr:uid="{00000000-0005-0000-0000-00003F040000}"/>
    <cellStyle name="Normal 2 17 10 3" xfId="1070" xr:uid="{00000000-0005-0000-0000-000040040000}"/>
    <cellStyle name="Normal 2 17 11" xfId="1071" xr:uid="{00000000-0005-0000-0000-000041040000}"/>
    <cellStyle name="Normal 2 17 11 2" xfId="1072" xr:uid="{00000000-0005-0000-0000-000042040000}"/>
    <cellStyle name="Normal 2 17 11 3" xfId="1073" xr:uid="{00000000-0005-0000-0000-000043040000}"/>
    <cellStyle name="Normal 2 17 12" xfId="1074" xr:uid="{00000000-0005-0000-0000-000044040000}"/>
    <cellStyle name="Normal 2 17 12 2" xfId="1075" xr:uid="{00000000-0005-0000-0000-000045040000}"/>
    <cellStyle name="Normal 2 17 12 3" xfId="1076" xr:uid="{00000000-0005-0000-0000-000046040000}"/>
    <cellStyle name="Normal 2 17 13" xfId="1077" xr:uid="{00000000-0005-0000-0000-000047040000}"/>
    <cellStyle name="Normal 2 17 13 2" xfId="1078" xr:uid="{00000000-0005-0000-0000-000048040000}"/>
    <cellStyle name="Normal 2 17 13 3" xfId="1079" xr:uid="{00000000-0005-0000-0000-000049040000}"/>
    <cellStyle name="Normal 2 17 14" xfId="1080" xr:uid="{00000000-0005-0000-0000-00004A040000}"/>
    <cellStyle name="Normal 2 17 14 2" xfId="1081" xr:uid="{00000000-0005-0000-0000-00004B040000}"/>
    <cellStyle name="Normal 2 17 14 3" xfId="1082" xr:uid="{00000000-0005-0000-0000-00004C040000}"/>
    <cellStyle name="Normal 2 17 15" xfId="1083" xr:uid="{00000000-0005-0000-0000-00004D040000}"/>
    <cellStyle name="Normal 2 17 15 2" xfId="1084" xr:uid="{00000000-0005-0000-0000-00004E040000}"/>
    <cellStyle name="Normal 2 17 15 3" xfId="1085" xr:uid="{00000000-0005-0000-0000-00004F040000}"/>
    <cellStyle name="Normal 2 17 16" xfId="1086" xr:uid="{00000000-0005-0000-0000-000050040000}"/>
    <cellStyle name="Normal 2 17 16 2" xfId="1087" xr:uid="{00000000-0005-0000-0000-000051040000}"/>
    <cellStyle name="Normal 2 17 16 3" xfId="1088" xr:uid="{00000000-0005-0000-0000-000052040000}"/>
    <cellStyle name="Normal 2 17 17" xfId="1089" xr:uid="{00000000-0005-0000-0000-000053040000}"/>
    <cellStyle name="Normal 2 17 17 2" xfId="1090" xr:uid="{00000000-0005-0000-0000-000054040000}"/>
    <cellStyle name="Normal 2 17 17 3" xfId="1091" xr:uid="{00000000-0005-0000-0000-000055040000}"/>
    <cellStyle name="Normal 2 17 18" xfId="1092" xr:uid="{00000000-0005-0000-0000-000056040000}"/>
    <cellStyle name="Normal 2 17 18 2" xfId="1093" xr:uid="{00000000-0005-0000-0000-000057040000}"/>
    <cellStyle name="Normal 2 17 18 3" xfId="1094" xr:uid="{00000000-0005-0000-0000-000058040000}"/>
    <cellStyle name="Normal 2 17 19" xfId="1095" xr:uid="{00000000-0005-0000-0000-000059040000}"/>
    <cellStyle name="Normal 2 17 19 2" xfId="1096" xr:uid="{00000000-0005-0000-0000-00005A040000}"/>
    <cellStyle name="Normal 2 17 19 3" xfId="1097" xr:uid="{00000000-0005-0000-0000-00005B040000}"/>
    <cellStyle name="Normal 2 17 2" xfId="1098" xr:uid="{00000000-0005-0000-0000-00005C040000}"/>
    <cellStyle name="Normal 2 17 2 2" xfId="1099" xr:uid="{00000000-0005-0000-0000-00005D040000}"/>
    <cellStyle name="Normal 2 17 2 3" xfId="1100" xr:uid="{00000000-0005-0000-0000-00005E040000}"/>
    <cellStyle name="Normal 2 17 20" xfId="1101" xr:uid="{00000000-0005-0000-0000-00005F040000}"/>
    <cellStyle name="Normal 2 17 20 2" xfId="1102" xr:uid="{00000000-0005-0000-0000-000060040000}"/>
    <cellStyle name="Normal 2 17 20 3" xfId="1103" xr:uid="{00000000-0005-0000-0000-000061040000}"/>
    <cellStyle name="Normal 2 17 21" xfId="1104" xr:uid="{00000000-0005-0000-0000-000062040000}"/>
    <cellStyle name="Normal 2 17 21 2" xfId="1105" xr:uid="{00000000-0005-0000-0000-000063040000}"/>
    <cellStyle name="Normal 2 17 21 3" xfId="1106" xr:uid="{00000000-0005-0000-0000-000064040000}"/>
    <cellStyle name="Normal 2 17 22" xfId="1107" xr:uid="{00000000-0005-0000-0000-000065040000}"/>
    <cellStyle name="Normal 2 17 22 2" xfId="1108" xr:uid="{00000000-0005-0000-0000-000066040000}"/>
    <cellStyle name="Normal 2 17 22 3" xfId="1109" xr:uid="{00000000-0005-0000-0000-000067040000}"/>
    <cellStyle name="Normal 2 17 23" xfId="1110" xr:uid="{00000000-0005-0000-0000-000068040000}"/>
    <cellStyle name="Normal 2 17 23 2" xfId="1111" xr:uid="{00000000-0005-0000-0000-000069040000}"/>
    <cellStyle name="Normal 2 17 23 3" xfId="1112" xr:uid="{00000000-0005-0000-0000-00006A040000}"/>
    <cellStyle name="Normal 2 17 24" xfId="1113" xr:uid="{00000000-0005-0000-0000-00006B040000}"/>
    <cellStyle name="Normal 2 17 24 2" xfId="1114" xr:uid="{00000000-0005-0000-0000-00006C040000}"/>
    <cellStyle name="Normal 2 17 24 3" xfId="1115" xr:uid="{00000000-0005-0000-0000-00006D040000}"/>
    <cellStyle name="Normal 2 17 25" xfId="1116" xr:uid="{00000000-0005-0000-0000-00006E040000}"/>
    <cellStyle name="Normal 2 17 25 2" xfId="1117" xr:uid="{00000000-0005-0000-0000-00006F040000}"/>
    <cellStyle name="Normal 2 17 25 3" xfId="1118" xr:uid="{00000000-0005-0000-0000-000070040000}"/>
    <cellStyle name="Normal 2 17 26" xfId="1119" xr:uid="{00000000-0005-0000-0000-000071040000}"/>
    <cellStyle name="Normal 2 17 26 2" xfId="1120" xr:uid="{00000000-0005-0000-0000-000072040000}"/>
    <cellStyle name="Normal 2 17 26 3" xfId="1121" xr:uid="{00000000-0005-0000-0000-000073040000}"/>
    <cellStyle name="Normal 2 17 27" xfId="1122" xr:uid="{00000000-0005-0000-0000-000074040000}"/>
    <cellStyle name="Normal 2 17 27 2" xfId="1123" xr:uid="{00000000-0005-0000-0000-000075040000}"/>
    <cellStyle name="Normal 2 17 27 3" xfId="1124" xr:uid="{00000000-0005-0000-0000-000076040000}"/>
    <cellStyle name="Normal 2 17 28" xfId="1125" xr:uid="{00000000-0005-0000-0000-000077040000}"/>
    <cellStyle name="Normal 2 17 28 2" xfId="1126" xr:uid="{00000000-0005-0000-0000-000078040000}"/>
    <cellStyle name="Normal 2 17 28 3" xfId="1127" xr:uid="{00000000-0005-0000-0000-000079040000}"/>
    <cellStyle name="Normal 2 17 29" xfId="1128" xr:uid="{00000000-0005-0000-0000-00007A040000}"/>
    <cellStyle name="Normal 2 17 29 2" xfId="1129" xr:uid="{00000000-0005-0000-0000-00007B040000}"/>
    <cellStyle name="Normal 2 17 29 3" xfId="1130" xr:uid="{00000000-0005-0000-0000-00007C040000}"/>
    <cellStyle name="Normal 2 17 3" xfId="1131" xr:uid="{00000000-0005-0000-0000-00007D040000}"/>
    <cellStyle name="Normal 2 17 3 2" xfId="1132" xr:uid="{00000000-0005-0000-0000-00007E040000}"/>
    <cellStyle name="Normal 2 17 3 3" xfId="1133" xr:uid="{00000000-0005-0000-0000-00007F040000}"/>
    <cellStyle name="Normal 2 17 30" xfId="1134" xr:uid="{00000000-0005-0000-0000-000080040000}"/>
    <cellStyle name="Normal 2 17 30 2" xfId="1135" xr:uid="{00000000-0005-0000-0000-000081040000}"/>
    <cellStyle name="Normal 2 17 30 3" xfId="1136" xr:uid="{00000000-0005-0000-0000-000082040000}"/>
    <cellStyle name="Normal 2 17 31" xfId="1137" xr:uid="{00000000-0005-0000-0000-000083040000}"/>
    <cellStyle name="Normal 2 17 31 2" xfId="1138" xr:uid="{00000000-0005-0000-0000-000084040000}"/>
    <cellStyle name="Normal 2 17 31 3" xfId="1139" xr:uid="{00000000-0005-0000-0000-000085040000}"/>
    <cellStyle name="Normal 2 17 32" xfId="1140" xr:uid="{00000000-0005-0000-0000-000086040000}"/>
    <cellStyle name="Normal 2 17 32 2" xfId="1141" xr:uid="{00000000-0005-0000-0000-000087040000}"/>
    <cellStyle name="Normal 2 17 32 3" xfId="1142" xr:uid="{00000000-0005-0000-0000-000088040000}"/>
    <cellStyle name="Normal 2 17 33" xfId="1143" xr:uid="{00000000-0005-0000-0000-000089040000}"/>
    <cellStyle name="Normal 2 17 34" xfId="1144" xr:uid="{00000000-0005-0000-0000-00008A040000}"/>
    <cellStyle name="Normal 2 17 4" xfId="1145" xr:uid="{00000000-0005-0000-0000-00008B040000}"/>
    <cellStyle name="Normal 2 17 4 2" xfId="1146" xr:uid="{00000000-0005-0000-0000-00008C040000}"/>
    <cellStyle name="Normal 2 17 4 3" xfId="1147" xr:uid="{00000000-0005-0000-0000-00008D040000}"/>
    <cellStyle name="Normal 2 17 5" xfId="1148" xr:uid="{00000000-0005-0000-0000-00008E040000}"/>
    <cellStyle name="Normal 2 17 5 2" xfId="1149" xr:uid="{00000000-0005-0000-0000-00008F040000}"/>
    <cellStyle name="Normal 2 17 5 3" xfId="1150" xr:uid="{00000000-0005-0000-0000-000090040000}"/>
    <cellStyle name="Normal 2 17 6" xfId="1151" xr:uid="{00000000-0005-0000-0000-000091040000}"/>
    <cellStyle name="Normal 2 17 6 2" xfId="1152" xr:uid="{00000000-0005-0000-0000-000092040000}"/>
    <cellStyle name="Normal 2 17 6 3" xfId="1153" xr:uid="{00000000-0005-0000-0000-000093040000}"/>
    <cellStyle name="Normal 2 17 7" xfId="1154" xr:uid="{00000000-0005-0000-0000-000094040000}"/>
    <cellStyle name="Normal 2 17 7 2" xfId="1155" xr:uid="{00000000-0005-0000-0000-000095040000}"/>
    <cellStyle name="Normal 2 17 7 3" xfId="1156" xr:uid="{00000000-0005-0000-0000-000096040000}"/>
    <cellStyle name="Normal 2 17 8" xfId="1157" xr:uid="{00000000-0005-0000-0000-000097040000}"/>
    <cellStyle name="Normal 2 17 8 2" xfId="1158" xr:uid="{00000000-0005-0000-0000-000098040000}"/>
    <cellStyle name="Normal 2 17 8 3" xfId="1159" xr:uid="{00000000-0005-0000-0000-000099040000}"/>
    <cellStyle name="Normal 2 17 9" xfId="1160" xr:uid="{00000000-0005-0000-0000-00009A040000}"/>
    <cellStyle name="Normal 2 17 9 2" xfId="1161" xr:uid="{00000000-0005-0000-0000-00009B040000}"/>
    <cellStyle name="Normal 2 17 9 3" xfId="1162" xr:uid="{00000000-0005-0000-0000-00009C040000}"/>
    <cellStyle name="Normal 2 18" xfId="1163" xr:uid="{00000000-0005-0000-0000-00009D040000}"/>
    <cellStyle name="Normal 2 18 10" xfId="1164" xr:uid="{00000000-0005-0000-0000-00009E040000}"/>
    <cellStyle name="Normal 2 18 10 2" xfId="1165" xr:uid="{00000000-0005-0000-0000-00009F040000}"/>
    <cellStyle name="Normal 2 18 10 3" xfId="1166" xr:uid="{00000000-0005-0000-0000-0000A0040000}"/>
    <cellStyle name="Normal 2 18 11" xfId="1167" xr:uid="{00000000-0005-0000-0000-0000A1040000}"/>
    <cellStyle name="Normal 2 18 11 2" xfId="1168" xr:uid="{00000000-0005-0000-0000-0000A2040000}"/>
    <cellStyle name="Normal 2 18 11 3" xfId="1169" xr:uid="{00000000-0005-0000-0000-0000A3040000}"/>
    <cellStyle name="Normal 2 18 12" xfId="1170" xr:uid="{00000000-0005-0000-0000-0000A4040000}"/>
    <cellStyle name="Normal 2 18 12 2" xfId="1171" xr:uid="{00000000-0005-0000-0000-0000A5040000}"/>
    <cellStyle name="Normal 2 18 12 3" xfId="1172" xr:uid="{00000000-0005-0000-0000-0000A6040000}"/>
    <cellStyle name="Normal 2 18 13" xfId="1173" xr:uid="{00000000-0005-0000-0000-0000A7040000}"/>
    <cellStyle name="Normal 2 18 13 2" xfId="1174" xr:uid="{00000000-0005-0000-0000-0000A8040000}"/>
    <cellStyle name="Normal 2 18 13 3" xfId="1175" xr:uid="{00000000-0005-0000-0000-0000A9040000}"/>
    <cellStyle name="Normal 2 18 14" xfId="1176" xr:uid="{00000000-0005-0000-0000-0000AA040000}"/>
    <cellStyle name="Normal 2 18 14 2" xfId="1177" xr:uid="{00000000-0005-0000-0000-0000AB040000}"/>
    <cellStyle name="Normal 2 18 14 3" xfId="1178" xr:uid="{00000000-0005-0000-0000-0000AC040000}"/>
    <cellStyle name="Normal 2 18 15" xfId="1179" xr:uid="{00000000-0005-0000-0000-0000AD040000}"/>
    <cellStyle name="Normal 2 18 15 2" xfId="1180" xr:uid="{00000000-0005-0000-0000-0000AE040000}"/>
    <cellStyle name="Normal 2 18 15 3" xfId="1181" xr:uid="{00000000-0005-0000-0000-0000AF040000}"/>
    <cellStyle name="Normal 2 18 16" xfId="1182" xr:uid="{00000000-0005-0000-0000-0000B0040000}"/>
    <cellStyle name="Normal 2 18 16 2" xfId="1183" xr:uid="{00000000-0005-0000-0000-0000B1040000}"/>
    <cellStyle name="Normal 2 18 16 3" xfId="1184" xr:uid="{00000000-0005-0000-0000-0000B2040000}"/>
    <cellStyle name="Normal 2 18 17" xfId="1185" xr:uid="{00000000-0005-0000-0000-0000B3040000}"/>
    <cellStyle name="Normal 2 18 17 2" xfId="1186" xr:uid="{00000000-0005-0000-0000-0000B4040000}"/>
    <cellStyle name="Normal 2 18 17 3" xfId="1187" xr:uid="{00000000-0005-0000-0000-0000B5040000}"/>
    <cellStyle name="Normal 2 18 18" xfId="1188" xr:uid="{00000000-0005-0000-0000-0000B6040000}"/>
    <cellStyle name="Normal 2 18 18 2" xfId="1189" xr:uid="{00000000-0005-0000-0000-0000B7040000}"/>
    <cellStyle name="Normal 2 18 18 3" xfId="1190" xr:uid="{00000000-0005-0000-0000-0000B8040000}"/>
    <cellStyle name="Normal 2 18 19" xfId="1191" xr:uid="{00000000-0005-0000-0000-0000B9040000}"/>
    <cellStyle name="Normal 2 18 19 2" xfId="1192" xr:uid="{00000000-0005-0000-0000-0000BA040000}"/>
    <cellStyle name="Normal 2 18 19 3" xfId="1193" xr:uid="{00000000-0005-0000-0000-0000BB040000}"/>
    <cellStyle name="Normal 2 18 2" xfId="1194" xr:uid="{00000000-0005-0000-0000-0000BC040000}"/>
    <cellStyle name="Normal 2 18 2 2" xfId="1195" xr:uid="{00000000-0005-0000-0000-0000BD040000}"/>
    <cellStyle name="Normal 2 18 2 3" xfId="1196" xr:uid="{00000000-0005-0000-0000-0000BE040000}"/>
    <cellStyle name="Normal 2 18 20" xfId="1197" xr:uid="{00000000-0005-0000-0000-0000BF040000}"/>
    <cellStyle name="Normal 2 18 20 2" xfId="1198" xr:uid="{00000000-0005-0000-0000-0000C0040000}"/>
    <cellStyle name="Normal 2 18 20 3" xfId="1199" xr:uid="{00000000-0005-0000-0000-0000C1040000}"/>
    <cellStyle name="Normal 2 18 21" xfId="1200" xr:uid="{00000000-0005-0000-0000-0000C2040000}"/>
    <cellStyle name="Normal 2 18 21 2" xfId="1201" xr:uid="{00000000-0005-0000-0000-0000C3040000}"/>
    <cellStyle name="Normal 2 18 21 3" xfId="1202" xr:uid="{00000000-0005-0000-0000-0000C4040000}"/>
    <cellStyle name="Normal 2 18 22" xfId="1203" xr:uid="{00000000-0005-0000-0000-0000C5040000}"/>
    <cellStyle name="Normal 2 18 22 2" xfId="1204" xr:uid="{00000000-0005-0000-0000-0000C6040000}"/>
    <cellStyle name="Normal 2 18 22 3" xfId="1205" xr:uid="{00000000-0005-0000-0000-0000C7040000}"/>
    <cellStyle name="Normal 2 18 23" xfId="1206" xr:uid="{00000000-0005-0000-0000-0000C8040000}"/>
    <cellStyle name="Normal 2 18 23 2" xfId="1207" xr:uid="{00000000-0005-0000-0000-0000C9040000}"/>
    <cellStyle name="Normal 2 18 23 3" xfId="1208" xr:uid="{00000000-0005-0000-0000-0000CA040000}"/>
    <cellStyle name="Normal 2 18 24" xfId="1209" xr:uid="{00000000-0005-0000-0000-0000CB040000}"/>
    <cellStyle name="Normal 2 18 24 2" xfId="1210" xr:uid="{00000000-0005-0000-0000-0000CC040000}"/>
    <cellStyle name="Normal 2 18 24 3" xfId="1211" xr:uid="{00000000-0005-0000-0000-0000CD040000}"/>
    <cellStyle name="Normal 2 18 25" xfId="1212" xr:uid="{00000000-0005-0000-0000-0000CE040000}"/>
    <cellStyle name="Normal 2 18 25 2" xfId="1213" xr:uid="{00000000-0005-0000-0000-0000CF040000}"/>
    <cellStyle name="Normal 2 18 25 3" xfId="1214" xr:uid="{00000000-0005-0000-0000-0000D0040000}"/>
    <cellStyle name="Normal 2 18 26" xfId="1215" xr:uid="{00000000-0005-0000-0000-0000D1040000}"/>
    <cellStyle name="Normal 2 18 26 2" xfId="1216" xr:uid="{00000000-0005-0000-0000-0000D2040000}"/>
    <cellStyle name="Normal 2 18 26 3" xfId="1217" xr:uid="{00000000-0005-0000-0000-0000D3040000}"/>
    <cellStyle name="Normal 2 18 27" xfId="1218" xr:uid="{00000000-0005-0000-0000-0000D4040000}"/>
    <cellStyle name="Normal 2 18 27 2" xfId="1219" xr:uid="{00000000-0005-0000-0000-0000D5040000}"/>
    <cellStyle name="Normal 2 18 27 3" xfId="1220" xr:uid="{00000000-0005-0000-0000-0000D6040000}"/>
    <cellStyle name="Normal 2 18 28" xfId="1221" xr:uid="{00000000-0005-0000-0000-0000D7040000}"/>
    <cellStyle name="Normal 2 18 28 2" xfId="1222" xr:uid="{00000000-0005-0000-0000-0000D8040000}"/>
    <cellStyle name="Normal 2 18 28 3" xfId="1223" xr:uid="{00000000-0005-0000-0000-0000D9040000}"/>
    <cellStyle name="Normal 2 18 29" xfId="1224" xr:uid="{00000000-0005-0000-0000-0000DA040000}"/>
    <cellStyle name="Normal 2 18 29 2" xfId="1225" xr:uid="{00000000-0005-0000-0000-0000DB040000}"/>
    <cellStyle name="Normal 2 18 29 3" xfId="1226" xr:uid="{00000000-0005-0000-0000-0000DC040000}"/>
    <cellStyle name="Normal 2 18 3" xfId="1227" xr:uid="{00000000-0005-0000-0000-0000DD040000}"/>
    <cellStyle name="Normal 2 18 3 2" xfId="1228" xr:uid="{00000000-0005-0000-0000-0000DE040000}"/>
    <cellStyle name="Normal 2 18 3 3" xfId="1229" xr:uid="{00000000-0005-0000-0000-0000DF040000}"/>
    <cellStyle name="Normal 2 18 30" xfId="1230" xr:uid="{00000000-0005-0000-0000-0000E0040000}"/>
    <cellStyle name="Normal 2 18 30 2" xfId="1231" xr:uid="{00000000-0005-0000-0000-0000E1040000}"/>
    <cellStyle name="Normal 2 18 30 3" xfId="1232" xr:uid="{00000000-0005-0000-0000-0000E2040000}"/>
    <cellStyle name="Normal 2 18 31" xfId="1233" xr:uid="{00000000-0005-0000-0000-0000E3040000}"/>
    <cellStyle name="Normal 2 18 31 2" xfId="1234" xr:uid="{00000000-0005-0000-0000-0000E4040000}"/>
    <cellStyle name="Normal 2 18 31 3" xfId="1235" xr:uid="{00000000-0005-0000-0000-0000E5040000}"/>
    <cellStyle name="Normal 2 18 32" xfId="1236" xr:uid="{00000000-0005-0000-0000-0000E6040000}"/>
    <cellStyle name="Normal 2 18 32 2" xfId="1237" xr:uid="{00000000-0005-0000-0000-0000E7040000}"/>
    <cellStyle name="Normal 2 18 32 3" xfId="1238" xr:uid="{00000000-0005-0000-0000-0000E8040000}"/>
    <cellStyle name="Normal 2 18 33" xfId="1239" xr:uid="{00000000-0005-0000-0000-0000E9040000}"/>
    <cellStyle name="Normal 2 18 34" xfId="1240" xr:uid="{00000000-0005-0000-0000-0000EA040000}"/>
    <cellStyle name="Normal 2 18 35" xfId="1241" xr:uid="{00000000-0005-0000-0000-0000EB040000}"/>
    <cellStyle name="Normal 2 18 36" xfId="1242" xr:uid="{00000000-0005-0000-0000-0000EC040000}"/>
    <cellStyle name="Normal 2 18 37" xfId="1243" xr:uid="{00000000-0005-0000-0000-0000ED040000}"/>
    <cellStyle name="Normal 2 18 38" xfId="1244" xr:uid="{00000000-0005-0000-0000-0000EE040000}"/>
    <cellStyle name="Normal 2 18 4" xfId="1245" xr:uid="{00000000-0005-0000-0000-0000EF040000}"/>
    <cellStyle name="Normal 2 18 4 2" xfId="1246" xr:uid="{00000000-0005-0000-0000-0000F0040000}"/>
    <cellStyle name="Normal 2 18 4 3" xfId="1247" xr:uid="{00000000-0005-0000-0000-0000F1040000}"/>
    <cellStyle name="Normal 2 18 5" xfId="1248" xr:uid="{00000000-0005-0000-0000-0000F2040000}"/>
    <cellStyle name="Normal 2 18 5 2" xfId="1249" xr:uid="{00000000-0005-0000-0000-0000F3040000}"/>
    <cellStyle name="Normal 2 18 5 3" xfId="1250" xr:uid="{00000000-0005-0000-0000-0000F4040000}"/>
    <cellStyle name="Normal 2 18 6" xfId="1251" xr:uid="{00000000-0005-0000-0000-0000F5040000}"/>
    <cellStyle name="Normal 2 18 6 2" xfId="1252" xr:uid="{00000000-0005-0000-0000-0000F6040000}"/>
    <cellStyle name="Normal 2 18 6 3" xfId="1253" xr:uid="{00000000-0005-0000-0000-0000F7040000}"/>
    <cellStyle name="Normal 2 18 7" xfId="1254" xr:uid="{00000000-0005-0000-0000-0000F8040000}"/>
    <cellStyle name="Normal 2 18 7 2" xfId="1255" xr:uid="{00000000-0005-0000-0000-0000F9040000}"/>
    <cellStyle name="Normal 2 18 7 3" xfId="1256" xr:uid="{00000000-0005-0000-0000-0000FA040000}"/>
    <cellStyle name="Normal 2 18 8" xfId="1257" xr:uid="{00000000-0005-0000-0000-0000FB040000}"/>
    <cellStyle name="Normal 2 18 8 2" xfId="1258" xr:uid="{00000000-0005-0000-0000-0000FC040000}"/>
    <cellStyle name="Normal 2 18 8 3" xfId="1259" xr:uid="{00000000-0005-0000-0000-0000FD040000}"/>
    <cellStyle name="Normal 2 18 9" xfId="1260" xr:uid="{00000000-0005-0000-0000-0000FE040000}"/>
    <cellStyle name="Normal 2 18 9 2" xfId="1261" xr:uid="{00000000-0005-0000-0000-0000FF040000}"/>
    <cellStyle name="Normal 2 18 9 3" xfId="1262" xr:uid="{00000000-0005-0000-0000-000000050000}"/>
    <cellStyle name="Normal 2 19" xfId="1263" xr:uid="{00000000-0005-0000-0000-000001050000}"/>
    <cellStyle name="Normal 2 19 2" xfId="1264" xr:uid="{00000000-0005-0000-0000-000002050000}"/>
    <cellStyle name="Normal 2 19 3" xfId="1265" xr:uid="{00000000-0005-0000-0000-000003050000}"/>
    <cellStyle name="Normal 2 2" xfId="1266" xr:uid="{00000000-0005-0000-0000-000004050000}"/>
    <cellStyle name="Normal 2 2 10" xfId="1267" xr:uid="{00000000-0005-0000-0000-000005050000}"/>
    <cellStyle name="Normal 2 2 10 2" xfId="1268" xr:uid="{00000000-0005-0000-0000-000006050000}"/>
    <cellStyle name="Normal 2 2 10 3" xfId="1269" xr:uid="{00000000-0005-0000-0000-000007050000}"/>
    <cellStyle name="Normal 2 2 11" xfId="1270" xr:uid="{00000000-0005-0000-0000-000008050000}"/>
    <cellStyle name="Normal 2 2 11 2" xfId="1271" xr:uid="{00000000-0005-0000-0000-000009050000}"/>
    <cellStyle name="Normal 2 2 11 3" xfId="1272" xr:uid="{00000000-0005-0000-0000-00000A050000}"/>
    <cellStyle name="Normal 2 2 12" xfId="1273" xr:uid="{00000000-0005-0000-0000-00000B050000}"/>
    <cellStyle name="Normal 2 2 12 2" xfId="1274" xr:uid="{00000000-0005-0000-0000-00000C050000}"/>
    <cellStyle name="Normal 2 2 12 3" xfId="1275" xr:uid="{00000000-0005-0000-0000-00000D050000}"/>
    <cellStyle name="Normal 2 2 13" xfId="1276" xr:uid="{00000000-0005-0000-0000-00000E050000}"/>
    <cellStyle name="Normal 2 2 13 2" xfId="1277" xr:uid="{00000000-0005-0000-0000-00000F050000}"/>
    <cellStyle name="Normal 2 2 13 3" xfId="1278" xr:uid="{00000000-0005-0000-0000-000010050000}"/>
    <cellStyle name="Normal 2 2 14" xfId="1279" xr:uid="{00000000-0005-0000-0000-000011050000}"/>
    <cellStyle name="Normal 2 2 14 2" xfId="1280" xr:uid="{00000000-0005-0000-0000-000012050000}"/>
    <cellStyle name="Normal 2 2 14 3" xfId="1281" xr:uid="{00000000-0005-0000-0000-000013050000}"/>
    <cellStyle name="Normal 2 2 15" xfId="1282" xr:uid="{00000000-0005-0000-0000-000014050000}"/>
    <cellStyle name="Normal 2 2 15 2" xfId="1283" xr:uid="{00000000-0005-0000-0000-000015050000}"/>
    <cellStyle name="Normal 2 2 15 3" xfId="1284" xr:uid="{00000000-0005-0000-0000-000016050000}"/>
    <cellStyle name="Normal 2 2 16" xfId="1285" xr:uid="{00000000-0005-0000-0000-000017050000}"/>
    <cellStyle name="Normal 2 2 16 2" xfId="1286" xr:uid="{00000000-0005-0000-0000-000018050000}"/>
    <cellStyle name="Normal 2 2 16 3" xfId="1287" xr:uid="{00000000-0005-0000-0000-000019050000}"/>
    <cellStyle name="Normal 2 2 17" xfId="1288" xr:uid="{00000000-0005-0000-0000-00001A050000}"/>
    <cellStyle name="Normal 2 2 17 2" xfId="1289" xr:uid="{00000000-0005-0000-0000-00001B050000}"/>
    <cellStyle name="Normal 2 2 17 3" xfId="1290" xr:uid="{00000000-0005-0000-0000-00001C050000}"/>
    <cellStyle name="Normal 2 2 18" xfId="1291" xr:uid="{00000000-0005-0000-0000-00001D050000}"/>
    <cellStyle name="Normal 2 2 18 2" xfId="1292" xr:uid="{00000000-0005-0000-0000-00001E050000}"/>
    <cellStyle name="Normal 2 2 18 3" xfId="1293" xr:uid="{00000000-0005-0000-0000-00001F050000}"/>
    <cellStyle name="Normal 2 2 19" xfId="1294" xr:uid="{00000000-0005-0000-0000-000020050000}"/>
    <cellStyle name="Normal 2 2 19 2" xfId="1295" xr:uid="{00000000-0005-0000-0000-000021050000}"/>
    <cellStyle name="Normal 2 2 19 3" xfId="1296" xr:uid="{00000000-0005-0000-0000-000022050000}"/>
    <cellStyle name="Normal 2 2 2" xfId="1297" xr:uid="{00000000-0005-0000-0000-000023050000}"/>
    <cellStyle name="Normal 2 2 2 2" xfId="1298" xr:uid="{00000000-0005-0000-0000-000024050000}"/>
    <cellStyle name="Normal 2 2 2 3" xfId="1299" xr:uid="{00000000-0005-0000-0000-000025050000}"/>
    <cellStyle name="Normal 2 2 2 4" xfId="1300" xr:uid="{00000000-0005-0000-0000-000026050000}"/>
    <cellStyle name="Normal 2 2 2 5" xfId="2772" xr:uid="{00000000-0005-0000-0000-000027050000}"/>
    <cellStyle name="Normal 2 2 20" xfId="1301" xr:uid="{00000000-0005-0000-0000-000028050000}"/>
    <cellStyle name="Normal 2 2 20 2" xfId="1302" xr:uid="{00000000-0005-0000-0000-000029050000}"/>
    <cellStyle name="Normal 2 2 20 3" xfId="1303" xr:uid="{00000000-0005-0000-0000-00002A050000}"/>
    <cellStyle name="Normal 2 2 21" xfId="1304" xr:uid="{00000000-0005-0000-0000-00002B050000}"/>
    <cellStyle name="Normal 2 2 21 2" xfId="1305" xr:uid="{00000000-0005-0000-0000-00002C050000}"/>
    <cellStyle name="Normal 2 2 21 3" xfId="1306" xr:uid="{00000000-0005-0000-0000-00002D050000}"/>
    <cellStyle name="Normal 2 2 22" xfId="1307" xr:uid="{00000000-0005-0000-0000-00002E050000}"/>
    <cellStyle name="Normal 2 2 22 2" xfId="1308" xr:uid="{00000000-0005-0000-0000-00002F050000}"/>
    <cellStyle name="Normal 2 2 22 3" xfId="1309" xr:uid="{00000000-0005-0000-0000-000030050000}"/>
    <cellStyle name="Normal 2 2 23" xfId="1310" xr:uid="{00000000-0005-0000-0000-000031050000}"/>
    <cellStyle name="Normal 2 2 23 2" xfId="1311" xr:uid="{00000000-0005-0000-0000-000032050000}"/>
    <cellStyle name="Normal 2 2 23 3" xfId="1312" xr:uid="{00000000-0005-0000-0000-000033050000}"/>
    <cellStyle name="Normal 2 2 24" xfId="1313" xr:uid="{00000000-0005-0000-0000-000034050000}"/>
    <cellStyle name="Normal 2 2 24 2" xfId="1314" xr:uid="{00000000-0005-0000-0000-000035050000}"/>
    <cellStyle name="Normal 2 2 24 3" xfId="1315" xr:uid="{00000000-0005-0000-0000-000036050000}"/>
    <cellStyle name="Normal 2 2 25" xfId="1316" xr:uid="{00000000-0005-0000-0000-000037050000}"/>
    <cellStyle name="Normal 2 2 25 2" xfId="1317" xr:uid="{00000000-0005-0000-0000-000038050000}"/>
    <cellStyle name="Normal 2 2 25 3" xfId="1318" xr:uid="{00000000-0005-0000-0000-000039050000}"/>
    <cellStyle name="Normal 2 2 26" xfId="1319" xr:uid="{00000000-0005-0000-0000-00003A050000}"/>
    <cellStyle name="Normal 2 2 26 2" xfId="1320" xr:uid="{00000000-0005-0000-0000-00003B050000}"/>
    <cellStyle name="Normal 2 2 26 3" xfId="1321" xr:uid="{00000000-0005-0000-0000-00003C050000}"/>
    <cellStyle name="Normal 2 2 27" xfId="1322" xr:uid="{00000000-0005-0000-0000-00003D050000}"/>
    <cellStyle name="Normal 2 2 27 2" xfId="1323" xr:uid="{00000000-0005-0000-0000-00003E050000}"/>
    <cellStyle name="Normal 2 2 27 3" xfId="1324" xr:uid="{00000000-0005-0000-0000-00003F050000}"/>
    <cellStyle name="Normal 2 2 28" xfId="1325" xr:uid="{00000000-0005-0000-0000-000040050000}"/>
    <cellStyle name="Normal 2 2 28 2" xfId="1326" xr:uid="{00000000-0005-0000-0000-000041050000}"/>
    <cellStyle name="Normal 2 2 28 3" xfId="1327" xr:uid="{00000000-0005-0000-0000-000042050000}"/>
    <cellStyle name="Normal 2 2 29" xfId="1328" xr:uid="{00000000-0005-0000-0000-000043050000}"/>
    <cellStyle name="Normal 2 2 29 2" xfId="1329" xr:uid="{00000000-0005-0000-0000-000044050000}"/>
    <cellStyle name="Normal 2 2 29 3" xfId="1330" xr:uid="{00000000-0005-0000-0000-000045050000}"/>
    <cellStyle name="Normal 2 2 3" xfId="1331" xr:uid="{00000000-0005-0000-0000-000046050000}"/>
    <cellStyle name="Normal 2 2 3 2" xfId="1332" xr:uid="{00000000-0005-0000-0000-000047050000}"/>
    <cellStyle name="Normal 2 2 3 3" xfId="1333" xr:uid="{00000000-0005-0000-0000-000048050000}"/>
    <cellStyle name="Normal 2 2 30" xfId="1334" xr:uid="{00000000-0005-0000-0000-000049050000}"/>
    <cellStyle name="Normal 2 2 30 2" xfId="1335" xr:uid="{00000000-0005-0000-0000-00004A050000}"/>
    <cellStyle name="Normal 2 2 30 3" xfId="1336" xr:uid="{00000000-0005-0000-0000-00004B050000}"/>
    <cellStyle name="Normal 2 2 31" xfId="1337" xr:uid="{00000000-0005-0000-0000-00004C050000}"/>
    <cellStyle name="Normal 2 2 31 2" xfId="1338" xr:uid="{00000000-0005-0000-0000-00004D050000}"/>
    <cellStyle name="Normal 2 2 31 3" xfId="1339" xr:uid="{00000000-0005-0000-0000-00004E050000}"/>
    <cellStyle name="Normal 2 2 32" xfId="1340" xr:uid="{00000000-0005-0000-0000-00004F050000}"/>
    <cellStyle name="Normal 2 2 32 2" xfId="1341" xr:uid="{00000000-0005-0000-0000-000050050000}"/>
    <cellStyle name="Normal 2 2 32 3" xfId="1342" xr:uid="{00000000-0005-0000-0000-000051050000}"/>
    <cellStyle name="Normal 2 2 33" xfId="1343" xr:uid="{00000000-0005-0000-0000-000052050000}"/>
    <cellStyle name="Normal 2 2 34" xfId="1344" xr:uid="{00000000-0005-0000-0000-000053050000}"/>
    <cellStyle name="Normal 2 2 35" xfId="1345" xr:uid="{00000000-0005-0000-0000-000054050000}"/>
    <cellStyle name="Normal 2 2 36" xfId="1346" xr:uid="{00000000-0005-0000-0000-000055050000}"/>
    <cellStyle name="Normal 2 2 37" xfId="1347" xr:uid="{00000000-0005-0000-0000-000056050000}"/>
    <cellStyle name="Normal 2 2 38" xfId="1348" xr:uid="{00000000-0005-0000-0000-000057050000}"/>
    <cellStyle name="Normal 2 2 4" xfId="1349" xr:uid="{00000000-0005-0000-0000-000058050000}"/>
    <cellStyle name="Normal 2 2 4 2" xfId="1350" xr:uid="{00000000-0005-0000-0000-000059050000}"/>
    <cellStyle name="Normal 2 2 4 3" xfId="1351" xr:uid="{00000000-0005-0000-0000-00005A050000}"/>
    <cellStyle name="Normal 2 2 5" xfId="1352" xr:uid="{00000000-0005-0000-0000-00005B050000}"/>
    <cellStyle name="Normal 2 2 5 2" xfId="1353" xr:uid="{00000000-0005-0000-0000-00005C050000}"/>
    <cellStyle name="Normal 2 2 5 3" xfId="1354" xr:uid="{00000000-0005-0000-0000-00005D050000}"/>
    <cellStyle name="Normal 2 2 6" xfId="1355" xr:uid="{00000000-0005-0000-0000-00005E050000}"/>
    <cellStyle name="Normal 2 2 6 2" xfId="1356" xr:uid="{00000000-0005-0000-0000-00005F050000}"/>
    <cellStyle name="Normal 2 2 6 3" xfId="1357" xr:uid="{00000000-0005-0000-0000-000060050000}"/>
    <cellStyle name="Normal 2 2 7" xfId="1358" xr:uid="{00000000-0005-0000-0000-000061050000}"/>
    <cellStyle name="Normal 2 2 7 2" xfId="1359" xr:uid="{00000000-0005-0000-0000-000062050000}"/>
    <cellStyle name="Normal 2 2 7 3" xfId="1360" xr:uid="{00000000-0005-0000-0000-000063050000}"/>
    <cellStyle name="Normal 2 2 8" xfId="1361" xr:uid="{00000000-0005-0000-0000-000064050000}"/>
    <cellStyle name="Normal 2 2 8 2" xfId="1362" xr:uid="{00000000-0005-0000-0000-000065050000}"/>
    <cellStyle name="Normal 2 2 8 3" xfId="1363" xr:uid="{00000000-0005-0000-0000-000066050000}"/>
    <cellStyle name="Normal 2 2 9" xfId="1364" xr:uid="{00000000-0005-0000-0000-000067050000}"/>
    <cellStyle name="Normal 2 2 9 2" xfId="1365" xr:uid="{00000000-0005-0000-0000-000068050000}"/>
    <cellStyle name="Normal 2 2 9 3" xfId="1366" xr:uid="{00000000-0005-0000-0000-000069050000}"/>
    <cellStyle name="Normal 2 20" xfId="1367" xr:uid="{00000000-0005-0000-0000-00006A050000}"/>
    <cellStyle name="Normal 2 20 2" xfId="1368" xr:uid="{00000000-0005-0000-0000-00006B050000}"/>
    <cellStyle name="Normal 2 20 3" xfId="1369" xr:uid="{00000000-0005-0000-0000-00006C050000}"/>
    <cellStyle name="Normal 2 21" xfId="1370" xr:uid="{00000000-0005-0000-0000-00006D050000}"/>
    <cellStyle name="Normal 2 21 2" xfId="1371" xr:uid="{00000000-0005-0000-0000-00006E050000}"/>
    <cellStyle name="Normal 2 21 3" xfId="1372" xr:uid="{00000000-0005-0000-0000-00006F050000}"/>
    <cellStyle name="Normal 2 22" xfId="1373" xr:uid="{00000000-0005-0000-0000-000070050000}"/>
    <cellStyle name="Normal 2 22 2" xfId="1374" xr:uid="{00000000-0005-0000-0000-000071050000}"/>
    <cellStyle name="Normal 2 22 3" xfId="1375" xr:uid="{00000000-0005-0000-0000-000072050000}"/>
    <cellStyle name="Normal 2 23" xfId="1376" xr:uid="{00000000-0005-0000-0000-000073050000}"/>
    <cellStyle name="Normal 2 23 2" xfId="1377" xr:uid="{00000000-0005-0000-0000-000074050000}"/>
    <cellStyle name="Normal 2 23 3" xfId="1378" xr:uid="{00000000-0005-0000-0000-000075050000}"/>
    <cellStyle name="Normal 2 24" xfId="1379" xr:uid="{00000000-0005-0000-0000-000076050000}"/>
    <cellStyle name="Normal 2 24 2" xfId="1380" xr:uid="{00000000-0005-0000-0000-000077050000}"/>
    <cellStyle name="Normal 2 24 3" xfId="1381" xr:uid="{00000000-0005-0000-0000-000078050000}"/>
    <cellStyle name="Normal 2 25" xfId="1382" xr:uid="{00000000-0005-0000-0000-000079050000}"/>
    <cellStyle name="Normal 2 25 2" xfId="1383" xr:uid="{00000000-0005-0000-0000-00007A050000}"/>
    <cellStyle name="Normal 2 25 3" xfId="1384" xr:uid="{00000000-0005-0000-0000-00007B050000}"/>
    <cellStyle name="Normal 2 3" xfId="1385" xr:uid="{00000000-0005-0000-0000-00007C050000}"/>
    <cellStyle name="Normal 2 3 10" xfId="1386" xr:uid="{00000000-0005-0000-0000-00007D050000}"/>
    <cellStyle name="Normal 2 3 10 2" xfId="1387" xr:uid="{00000000-0005-0000-0000-00007E050000}"/>
    <cellStyle name="Normal 2 3 10 3" xfId="1388" xr:uid="{00000000-0005-0000-0000-00007F050000}"/>
    <cellStyle name="Normal 2 3 11" xfId="1389" xr:uid="{00000000-0005-0000-0000-000080050000}"/>
    <cellStyle name="Normal 2 3 11 2" xfId="1390" xr:uid="{00000000-0005-0000-0000-000081050000}"/>
    <cellStyle name="Normal 2 3 11 3" xfId="1391" xr:uid="{00000000-0005-0000-0000-000082050000}"/>
    <cellStyle name="Normal 2 3 12" xfId="1392" xr:uid="{00000000-0005-0000-0000-000083050000}"/>
    <cellStyle name="Normal 2 3 12 2" xfId="1393" xr:uid="{00000000-0005-0000-0000-000084050000}"/>
    <cellStyle name="Normal 2 3 12 3" xfId="1394" xr:uid="{00000000-0005-0000-0000-000085050000}"/>
    <cellStyle name="Normal 2 3 13" xfId="1395" xr:uid="{00000000-0005-0000-0000-000086050000}"/>
    <cellStyle name="Normal 2 3 13 2" xfId="1396" xr:uid="{00000000-0005-0000-0000-000087050000}"/>
    <cellStyle name="Normal 2 3 13 3" xfId="1397" xr:uid="{00000000-0005-0000-0000-000088050000}"/>
    <cellStyle name="Normal 2 3 14" xfId="1398" xr:uid="{00000000-0005-0000-0000-000089050000}"/>
    <cellStyle name="Normal 2 3 14 2" xfId="1399" xr:uid="{00000000-0005-0000-0000-00008A050000}"/>
    <cellStyle name="Normal 2 3 14 3" xfId="1400" xr:uid="{00000000-0005-0000-0000-00008B050000}"/>
    <cellStyle name="Normal 2 3 15" xfId="1401" xr:uid="{00000000-0005-0000-0000-00008C050000}"/>
    <cellStyle name="Normal 2 3 15 2" xfId="1402" xr:uid="{00000000-0005-0000-0000-00008D050000}"/>
    <cellStyle name="Normal 2 3 15 3" xfId="1403" xr:uid="{00000000-0005-0000-0000-00008E050000}"/>
    <cellStyle name="Normal 2 3 16" xfId="1404" xr:uid="{00000000-0005-0000-0000-00008F050000}"/>
    <cellStyle name="Normal 2 3 16 2" xfId="1405" xr:uid="{00000000-0005-0000-0000-000090050000}"/>
    <cellStyle name="Normal 2 3 16 3" xfId="1406" xr:uid="{00000000-0005-0000-0000-000091050000}"/>
    <cellStyle name="Normal 2 3 17" xfId="1407" xr:uid="{00000000-0005-0000-0000-000092050000}"/>
    <cellStyle name="Normal 2 3 17 2" xfId="1408" xr:uid="{00000000-0005-0000-0000-000093050000}"/>
    <cellStyle name="Normal 2 3 17 3" xfId="1409" xr:uid="{00000000-0005-0000-0000-000094050000}"/>
    <cellStyle name="Normal 2 3 18" xfId="1410" xr:uid="{00000000-0005-0000-0000-000095050000}"/>
    <cellStyle name="Normal 2 3 18 2" xfId="1411" xr:uid="{00000000-0005-0000-0000-000096050000}"/>
    <cellStyle name="Normal 2 3 18 3" xfId="1412" xr:uid="{00000000-0005-0000-0000-000097050000}"/>
    <cellStyle name="Normal 2 3 19" xfId="1413" xr:uid="{00000000-0005-0000-0000-000098050000}"/>
    <cellStyle name="Normal 2 3 19 2" xfId="1414" xr:uid="{00000000-0005-0000-0000-000099050000}"/>
    <cellStyle name="Normal 2 3 19 3" xfId="1415" xr:uid="{00000000-0005-0000-0000-00009A050000}"/>
    <cellStyle name="Normal 2 3 2" xfId="1416" xr:uid="{00000000-0005-0000-0000-00009B050000}"/>
    <cellStyle name="Normal 2 3 2 2" xfId="1417" xr:uid="{00000000-0005-0000-0000-00009C050000}"/>
    <cellStyle name="Normal 2 3 2 3" xfId="1418" xr:uid="{00000000-0005-0000-0000-00009D050000}"/>
    <cellStyle name="Normal 2 3 20" xfId="1419" xr:uid="{00000000-0005-0000-0000-00009E050000}"/>
    <cellStyle name="Normal 2 3 20 2" xfId="1420" xr:uid="{00000000-0005-0000-0000-00009F050000}"/>
    <cellStyle name="Normal 2 3 20 3" xfId="1421" xr:uid="{00000000-0005-0000-0000-0000A0050000}"/>
    <cellStyle name="Normal 2 3 21" xfId="1422" xr:uid="{00000000-0005-0000-0000-0000A1050000}"/>
    <cellStyle name="Normal 2 3 21 2" xfId="1423" xr:uid="{00000000-0005-0000-0000-0000A2050000}"/>
    <cellStyle name="Normal 2 3 21 3" xfId="1424" xr:uid="{00000000-0005-0000-0000-0000A3050000}"/>
    <cellStyle name="Normal 2 3 22" xfId="1425" xr:uid="{00000000-0005-0000-0000-0000A4050000}"/>
    <cellStyle name="Normal 2 3 22 2" xfId="1426" xr:uid="{00000000-0005-0000-0000-0000A5050000}"/>
    <cellStyle name="Normal 2 3 22 3" xfId="1427" xr:uid="{00000000-0005-0000-0000-0000A6050000}"/>
    <cellStyle name="Normal 2 3 23" xfId="1428" xr:uid="{00000000-0005-0000-0000-0000A7050000}"/>
    <cellStyle name="Normal 2 3 23 2" xfId="1429" xr:uid="{00000000-0005-0000-0000-0000A8050000}"/>
    <cellStyle name="Normal 2 3 23 3" xfId="1430" xr:uid="{00000000-0005-0000-0000-0000A9050000}"/>
    <cellStyle name="Normal 2 3 24" xfId="1431" xr:uid="{00000000-0005-0000-0000-0000AA050000}"/>
    <cellStyle name="Normal 2 3 24 2" xfId="1432" xr:uid="{00000000-0005-0000-0000-0000AB050000}"/>
    <cellStyle name="Normal 2 3 24 3" xfId="1433" xr:uid="{00000000-0005-0000-0000-0000AC050000}"/>
    <cellStyle name="Normal 2 3 25" xfId="1434" xr:uid="{00000000-0005-0000-0000-0000AD050000}"/>
    <cellStyle name="Normal 2 3 25 2" xfId="1435" xr:uid="{00000000-0005-0000-0000-0000AE050000}"/>
    <cellStyle name="Normal 2 3 25 3" xfId="1436" xr:uid="{00000000-0005-0000-0000-0000AF050000}"/>
    <cellStyle name="Normal 2 3 26" xfId="1437" xr:uid="{00000000-0005-0000-0000-0000B0050000}"/>
    <cellStyle name="Normal 2 3 26 2" xfId="1438" xr:uid="{00000000-0005-0000-0000-0000B1050000}"/>
    <cellStyle name="Normal 2 3 26 3" xfId="1439" xr:uid="{00000000-0005-0000-0000-0000B2050000}"/>
    <cellStyle name="Normal 2 3 27" xfId="1440" xr:uid="{00000000-0005-0000-0000-0000B3050000}"/>
    <cellStyle name="Normal 2 3 27 2" xfId="1441" xr:uid="{00000000-0005-0000-0000-0000B4050000}"/>
    <cellStyle name="Normal 2 3 27 3" xfId="1442" xr:uid="{00000000-0005-0000-0000-0000B5050000}"/>
    <cellStyle name="Normal 2 3 28" xfId="1443" xr:uid="{00000000-0005-0000-0000-0000B6050000}"/>
    <cellStyle name="Normal 2 3 28 2" xfId="1444" xr:uid="{00000000-0005-0000-0000-0000B7050000}"/>
    <cellStyle name="Normal 2 3 28 3" xfId="1445" xr:uid="{00000000-0005-0000-0000-0000B8050000}"/>
    <cellStyle name="Normal 2 3 29" xfId="1446" xr:uid="{00000000-0005-0000-0000-0000B9050000}"/>
    <cellStyle name="Normal 2 3 29 2" xfId="1447" xr:uid="{00000000-0005-0000-0000-0000BA050000}"/>
    <cellStyle name="Normal 2 3 29 3" xfId="1448" xr:uid="{00000000-0005-0000-0000-0000BB050000}"/>
    <cellStyle name="Normal 2 3 3" xfId="1449" xr:uid="{00000000-0005-0000-0000-0000BC050000}"/>
    <cellStyle name="Normal 2 3 3 2" xfId="1450" xr:uid="{00000000-0005-0000-0000-0000BD050000}"/>
    <cellStyle name="Normal 2 3 3 3" xfId="1451" xr:uid="{00000000-0005-0000-0000-0000BE050000}"/>
    <cellStyle name="Normal 2 3 30" xfId="1452" xr:uid="{00000000-0005-0000-0000-0000BF050000}"/>
    <cellStyle name="Normal 2 3 30 2" xfId="1453" xr:uid="{00000000-0005-0000-0000-0000C0050000}"/>
    <cellStyle name="Normal 2 3 30 3" xfId="1454" xr:uid="{00000000-0005-0000-0000-0000C1050000}"/>
    <cellStyle name="Normal 2 3 31" xfId="1455" xr:uid="{00000000-0005-0000-0000-0000C2050000}"/>
    <cellStyle name="Normal 2 3 31 2" xfId="1456" xr:uid="{00000000-0005-0000-0000-0000C3050000}"/>
    <cellStyle name="Normal 2 3 31 3" xfId="1457" xr:uid="{00000000-0005-0000-0000-0000C4050000}"/>
    <cellStyle name="Normal 2 3 32" xfId="1458" xr:uid="{00000000-0005-0000-0000-0000C5050000}"/>
    <cellStyle name="Normal 2 3 32 2" xfId="1459" xr:uid="{00000000-0005-0000-0000-0000C6050000}"/>
    <cellStyle name="Normal 2 3 32 3" xfId="1460" xr:uid="{00000000-0005-0000-0000-0000C7050000}"/>
    <cellStyle name="Normal 2 3 33" xfId="1461" xr:uid="{00000000-0005-0000-0000-0000C8050000}"/>
    <cellStyle name="Normal 2 3 34" xfId="1462" xr:uid="{00000000-0005-0000-0000-0000C9050000}"/>
    <cellStyle name="Normal 2 3 35" xfId="1463" xr:uid="{00000000-0005-0000-0000-0000CA050000}"/>
    <cellStyle name="Normal 2 3 36" xfId="1464" xr:uid="{00000000-0005-0000-0000-0000CB050000}"/>
    <cellStyle name="Normal 2 3 37" xfId="1465" xr:uid="{00000000-0005-0000-0000-0000CC050000}"/>
    <cellStyle name="Normal 2 3 4" xfId="1466" xr:uid="{00000000-0005-0000-0000-0000CD050000}"/>
    <cellStyle name="Normal 2 3 4 2" xfId="1467" xr:uid="{00000000-0005-0000-0000-0000CE050000}"/>
    <cellStyle name="Normal 2 3 4 3" xfId="1468" xr:uid="{00000000-0005-0000-0000-0000CF050000}"/>
    <cellStyle name="Normal 2 3 5" xfId="1469" xr:uid="{00000000-0005-0000-0000-0000D0050000}"/>
    <cellStyle name="Normal 2 3 5 2" xfId="1470" xr:uid="{00000000-0005-0000-0000-0000D1050000}"/>
    <cellStyle name="Normal 2 3 5 3" xfId="1471" xr:uid="{00000000-0005-0000-0000-0000D2050000}"/>
    <cellStyle name="Normal 2 3 6" xfId="1472" xr:uid="{00000000-0005-0000-0000-0000D3050000}"/>
    <cellStyle name="Normal 2 3 6 2" xfId="1473" xr:uid="{00000000-0005-0000-0000-0000D4050000}"/>
    <cellStyle name="Normal 2 3 6 3" xfId="1474" xr:uid="{00000000-0005-0000-0000-0000D5050000}"/>
    <cellStyle name="Normal 2 3 7" xfId="1475" xr:uid="{00000000-0005-0000-0000-0000D6050000}"/>
    <cellStyle name="Normal 2 3 7 2" xfId="1476" xr:uid="{00000000-0005-0000-0000-0000D7050000}"/>
    <cellStyle name="Normal 2 3 7 3" xfId="1477" xr:uid="{00000000-0005-0000-0000-0000D8050000}"/>
    <cellStyle name="Normal 2 3 8" xfId="1478" xr:uid="{00000000-0005-0000-0000-0000D9050000}"/>
    <cellStyle name="Normal 2 3 8 2" xfId="1479" xr:uid="{00000000-0005-0000-0000-0000DA050000}"/>
    <cellStyle name="Normal 2 3 8 3" xfId="1480" xr:uid="{00000000-0005-0000-0000-0000DB050000}"/>
    <cellStyle name="Normal 2 3 9" xfId="1481" xr:uid="{00000000-0005-0000-0000-0000DC050000}"/>
    <cellStyle name="Normal 2 3 9 2" xfId="1482" xr:uid="{00000000-0005-0000-0000-0000DD050000}"/>
    <cellStyle name="Normal 2 3 9 3" xfId="1483" xr:uid="{00000000-0005-0000-0000-0000DE050000}"/>
    <cellStyle name="Normal 2 4" xfId="1484" xr:uid="{00000000-0005-0000-0000-0000DF050000}"/>
    <cellStyle name="Normal 2 4 10" xfId="1485" xr:uid="{00000000-0005-0000-0000-0000E0050000}"/>
    <cellStyle name="Normal 2 4 10 2" xfId="1486" xr:uid="{00000000-0005-0000-0000-0000E1050000}"/>
    <cellStyle name="Normal 2 4 10 3" xfId="1487" xr:uid="{00000000-0005-0000-0000-0000E2050000}"/>
    <cellStyle name="Normal 2 4 11" xfId="1488" xr:uid="{00000000-0005-0000-0000-0000E3050000}"/>
    <cellStyle name="Normal 2 4 11 2" xfId="1489" xr:uid="{00000000-0005-0000-0000-0000E4050000}"/>
    <cellStyle name="Normal 2 4 11 3" xfId="1490" xr:uid="{00000000-0005-0000-0000-0000E5050000}"/>
    <cellStyle name="Normal 2 4 12" xfId="1491" xr:uid="{00000000-0005-0000-0000-0000E6050000}"/>
    <cellStyle name="Normal 2 4 12 2" xfId="1492" xr:uid="{00000000-0005-0000-0000-0000E7050000}"/>
    <cellStyle name="Normal 2 4 12 3" xfId="1493" xr:uid="{00000000-0005-0000-0000-0000E8050000}"/>
    <cellStyle name="Normal 2 4 13" xfId="1494" xr:uid="{00000000-0005-0000-0000-0000E9050000}"/>
    <cellStyle name="Normal 2 4 13 2" xfId="1495" xr:uid="{00000000-0005-0000-0000-0000EA050000}"/>
    <cellStyle name="Normal 2 4 13 3" xfId="1496" xr:uid="{00000000-0005-0000-0000-0000EB050000}"/>
    <cellStyle name="Normal 2 4 14" xfId="1497" xr:uid="{00000000-0005-0000-0000-0000EC050000}"/>
    <cellStyle name="Normal 2 4 14 2" xfId="1498" xr:uid="{00000000-0005-0000-0000-0000ED050000}"/>
    <cellStyle name="Normal 2 4 14 3" xfId="1499" xr:uid="{00000000-0005-0000-0000-0000EE050000}"/>
    <cellStyle name="Normal 2 4 15" xfId="1500" xr:uid="{00000000-0005-0000-0000-0000EF050000}"/>
    <cellStyle name="Normal 2 4 15 2" xfId="1501" xr:uid="{00000000-0005-0000-0000-0000F0050000}"/>
    <cellStyle name="Normal 2 4 15 3" xfId="1502" xr:uid="{00000000-0005-0000-0000-0000F1050000}"/>
    <cellStyle name="Normal 2 4 16" xfId="1503" xr:uid="{00000000-0005-0000-0000-0000F2050000}"/>
    <cellStyle name="Normal 2 4 16 2" xfId="1504" xr:uid="{00000000-0005-0000-0000-0000F3050000}"/>
    <cellStyle name="Normal 2 4 16 3" xfId="1505" xr:uid="{00000000-0005-0000-0000-0000F4050000}"/>
    <cellStyle name="Normal 2 4 17" xfId="1506" xr:uid="{00000000-0005-0000-0000-0000F5050000}"/>
    <cellStyle name="Normal 2 4 17 2" xfId="1507" xr:uid="{00000000-0005-0000-0000-0000F6050000}"/>
    <cellStyle name="Normal 2 4 17 3" xfId="1508" xr:uid="{00000000-0005-0000-0000-0000F7050000}"/>
    <cellStyle name="Normal 2 4 18" xfId="1509" xr:uid="{00000000-0005-0000-0000-0000F8050000}"/>
    <cellStyle name="Normal 2 4 18 2" xfId="1510" xr:uid="{00000000-0005-0000-0000-0000F9050000}"/>
    <cellStyle name="Normal 2 4 18 3" xfId="1511" xr:uid="{00000000-0005-0000-0000-0000FA050000}"/>
    <cellStyle name="Normal 2 4 19" xfId="1512" xr:uid="{00000000-0005-0000-0000-0000FB050000}"/>
    <cellStyle name="Normal 2 4 19 2" xfId="1513" xr:uid="{00000000-0005-0000-0000-0000FC050000}"/>
    <cellStyle name="Normal 2 4 19 3" xfId="1514" xr:uid="{00000000-0005-0000-0000-0000FD050000}"/>
    <cellStyle name="Normal 2 4 2" xfId="1515" xr:uid="{00000000-0005-0000-0000-0000FE050000}"/>
    <cellStyle name="Normal 2 4 2 2" xfId="1516" xr:uid="{00000000-0005-0000-0000-0000FF050000}"/>
    <cellStyle name="Normal 2 4 2 3" xfId="1517" xr:uid="{00000000-0005-0000-0000-000000060000}"/>
    <cellStyle name="Normal 2 4 20" xfId="1518" xr:uid="{00000000-0005-0000-0000-000001060000}"/>
    <cellStyle name="Normal 2 4 20 2" xfId="1519" xr:uid="{00000000-0005-0000-0000-000002060000}"/>
    <cellStyle name="Normal 2 4 20 3" xfId="1520" xr:uid="{00000000-0005-0000-0000-000003060000}"/>
    <cellStyle name="Normal 2 4 21" xfId="1521" xr:uid="{00000000-0005-0000-0000-000004060000}"/>
    <cellStyle name="Normal 2 4 21 2" xfId="1522" xr:uid="{00000000-0005-0000-0000-000005060000}"/>
    <cellStyle name="Normal 2 4 21 3" xfId="1523" xr:uid="{00000000-0005-0000-0000-000006060000}"/>
    <cellStyle name="Normal 2 4 22" xfId="1524" xr:uid="{00000000-0005-0000-0000-000007060000}"/>
    <cellStyle name="Normal 2 4 22 2" xfId="1525" xr:uid="{00000000-0005-0000-0000-000008060000}"/>
    <cellStyle name="Normal 2 4 22 3" xfId="1526" xr:uid="{00000000-0005-0000-0000-000009060000}"/>
    <cellStyle name="Normal 2 4 23" xfId="1527" xr:uid="{00000000-0005-0000-0000-00000A060000}"/>
    <cellStyle name="Normal 2 4 23 2" xfId="1528" xr:uid="{00000000-0005-0000-0000-00000B060000}"/>
    <cellStyle name="Normal 2 4 23 3" xfId="1529" xr:uid="{00000000-0005-0000-0000-00000C060000}"/>
    <cellStyle name="Normal 2 4 24" xfId="1530" xr:uid="{00000000-0005-0000-0000-00000D060000}"/>
    <cellStyle name="Normal 2 4 24 2" xfId="1531" xr:uid="{00000000-0005-0000-0000-00000E060000}"/>
    <cellStyle name="Normal 2 4 24 3" xfId="1532" xr:uid="{00000000-0005-0000-0000-00000F060000}"/>
    <cellStyle name="Normal 2 4 25" xfId="1533" xr:uid="{00000000-0005-0000-0000-000010060000}"/>
    <cellStyle name="Normal 2 4 25 2" xfId="1534" xr:uid="{00000000-0005-0000-0000-000011060000}"/>
    <cellStyle name="Normal 2 4 25 3" xfId="1535" xr:uid="{00000000-0005-0000-0000-000012060000}"/>
    <cellStyle name="Normal 2 4 26" xfId="1536" xr:uid="{00000000-0005-0000-0000-000013060000}"/>
    <cellStyle name="Normal 2 4 26 2" xfId="1537" xr:uid="{00000000-0005-0000-0000-000014060000}"/>
    <cellStyle name="Normal 2 4 26 3" xfId="1538" xr:uid="{00000000-0005-0000-0000-000015060000}"/>
    <cellStyle name="Normal 2 4 27" xfId="1539" xr:uid="{00000000-0005-0000-0000-000016060000}"/>
    <cellStyle name="Normal 2 4 27 2" xfId="1540" xr:uid="{00000000-0005-0000-0000-000017060000}"/>
    <cellStyle name="Normal 2 4 27 3" xfId="1541" xr:uid="{00000000-0005-0000-0000-000018060000}"/>
    <cellStyle name="Normal 2 4 28" xfId="1542" xr:uid="{00000000-0005-0000-0000-000019060000}"/>
    <cellStyle name="Normal 2 4 28 2" xfId="1543" xr:uid="{00000000-0005-0000-0000-00001A060000}"/>
    <cellStyle name="Normal 2 4 28 3" xfId="1544" xr:uid="{00000000-0005-0000-0000-00001B060000}"/>
    <cellStyle name="Normal 2 4 29" xfId="1545" xr:uid="{00000000-0005-0000-0000-00001C060000}"/>
    <cellStyle name="Normal 2 4 29 2" xfId="1546" xr:uid="{00000000-0005-0000-0000-00001D060000}"/>
    <cellStyle name="Normal 2 4 29 3" xfId="1547" xr:uid="{00000000-0005-0000-0000-00001E060000}"/>
    <cellStyle name="Normal 2 4 3" xfId="1548" xr:uid="{00000000-0005-0000-0000-00001F060000}"/>
    <cellStyle name="Normal 2 4 3 2" xfId="1549" xr:uid="{00000000-0005-0000-0000-000020060000}"/>
    <cellStyle name="Normal 2 4 3 3" xfId="1550" xr:uid="{00000000-0005-0000-0000-000021060000}"/>
    <cellStyle name="Normal 2 4 30" xfId="1551" xr:uid="{00000000-0005-0000-0000-000022060000}"/>
    <cellStyle name="Normal 2 4 30 2" xfId="1552" xr:uid="{00000000-0005-0000-0000-000023060000}"/>
    <cellStyle name="Normal 2 4 30 3" xfId="1553" xr:uid="{00000000-0005-0000-0000-000024060000}"/>
    <cellStyle name="Normal 2 4 31" xfId="1554" xr:uid="{00000000-0005-0000-0000-000025060000}"/>
    <cellStyle name="Normal 2 4 31 2" xfId="1555" xr:uid="{00000000-0005-0000-0000-000026060000}"/>
    <cellStyle name="Normal 2 4 31 3" xfId="1556" xr:uid="{00000000-0005-0000-0000-000027060000}"/>
    <cellStyle name="Normal 2 4 32" xfId="1557" xr:uid="{00000000-0005-0000-0000-000028060000}"/>
    <cellStyle name="Normal 2 4 32 2" xfId="1558" xr:uid="{00000000-0005-0000-0000-000029060000}"/>
    <cellStyle name="Normal 2 4 32 3" xfId="1559" xr:uid="{00000000-0005-0000-0000-00002A060000}"/>
    <cellStyle name="Normal 2 4 33" xfId="1560" xr:uid="{00000000-0005-0000-0000-00002B060000}"/>
    <cellStyle name="Normal 2 4 34" xfId="1561" xr:uid="{00000000-0005-0000-0000-00002C060000}"/>
    <cellStyle name="Normal 2 4 35" xfId="1562" xr:uid="{00000000-0005-0000-0000-00002D060000}"/>
    <cellStyle name="Normal 2 4 36" xfId="1563" xr:uid="{00000000-0005-0000-0000-00002E060000}"/>
    <cellStyle name="Normal 2 4 37" xfId="1564" xr:uid="{00000000-0005-0000-0000-00002F060000}"/>
    <cellStyle name="Normal 2 4 4" xfId="1565" xr:uid="{00000000-0005-0000-0000-000030060000}"/>
    <cellStyle name="Normal 2 4 4 2" xfId="1566" xr:uid="{00000000-0005-0000-0000-000031060000}"/>
    <cellStyle name="Normal 2 4 4 3" xfId="1567" xr:uid="{00000000-0005-0000-0000-000032060000}"/>
    <cellStyle name="Normal 2 4 5" xfId="1568" xr:uid="{00000000-0005-0000-0000-000033060000}"/>
    <cellStyle name="Normal 2 4 5 2" xfId="1569" xr:uid="{00000000-0005-0000-0000-000034060000}"/>
    <cellStyle name="Normal 2 4 5 3" xfId="1570" xr:uid="{00000000-0005-0000-0000-000035060000}"/>
    <cellStyle name="Normal 2 4 6" xfId="1571" xr:uid="{00000000-0005-0000-0000-000036060000}"/>
    <cellStyle name="Normal 2 4 6 2" xfId="1572" xr:uid="{00000000-0005-0000-0000-000037060000}"/>
    <cellStyle name="Normal 2 4 6 3" xfId="1573" xr:uid="{00000000-0005-0000-0000-000038060000}"/>
    <cellStyle name="Normal 2 4 7" xfId="1574" xr:uid="{00000000-0005-0000-0000-000039060000}"/>
    <cellStyle name="Normal 2 4 7 2" xfId="1575" xr:uid="{00000000-0005-0000-0000-00003A060000}"/>
    <cellStyle name="Normal 2 4 7 3" xfId="1576" xr:uid="{00000000-0005-0000-0000-00003B060000}"/>
    <cellStyle name="Normal 2 4 8" xfId="1577" xr:uid="{00000000-0005-0000-0000-00003C060000}"/>
    <cellStyle name="Normal 2 4 8 2" xfId="1578" xr:uid="{00000000-0005-0000-0000-00003D060000}"/>
    <cellStyle name="Normal 2 4 8 3" xfId="1579" xr:uid="{00000000-0005-0000-0000-00003E060000}"/>
    <cellStyle name="Normal 2 4 9" xfId="1580" xr:uid="{00000000-0005-0000-0000-00003F060000}"/>
    <cellStyle name="Normal 2 4 9 2" xfId="1581" xr:uid="{00000000-0005-0000-0000-000040060000}"/>
    <cellStyle name="Normal 2 4 9 3" xfId="1582" xr:uid="{00000000-0005-0000-0000-000041060000}"/>
    <cellStyle name="Normal 2 5" xfId="1583" xr:uid="{00000000-0005-0000-0000-000042060000}"/>
    <cellStyle name="Normal 2 5 10" xfId="1584" xr:uid="{00000000-0005-0000-0000-000043060000}"/>
    <cellStyle name="Normal 2 5 10 2" xfId="1585" xr:uid="{00000000-0005-0000-0000-000044060000}"/>
    <cellStyle name="Normal 2 5 10 3" xfId="1586" xr:uid="{00000000-0005-0000-0000-000045060000}"/>
    <cellStyle name="Normal 2 5 11" xfId="1587" xr:uid="{00000000-0005-0000-0000-000046060000}"/>
    <cellStyle name="Normal 2 5 11 2" xfId="1588" xr:uid="{00000000-0005-0000-0000-000047060000}"/>
    <cellStyle name="Normal 2 5 11 3" xfId="1589" xr:uid="{00000000-0005-0000-0000-000048060000}"/>
    <cellStyle name="Normal 2 5 12" xfId="1590" xr:uid="{00000000-0005-0000-0000-000049060000}"/>
    <cellStyle name="Normal 2 5 12 2" xfId="1591" xr:uid="{00000000-0005-0000-0000-00004A060000}"/>
    <cellStyle name="Normal 2 5 12 3" xfId="1592" xr:uid="{00000000-0005-0000-0000-00004B060000}"/>
    <cellStyle name="Normal 2 5 13" xfId="1593" xr:uid="{00000000-0005-0000-0000-00004C060000}"/>
    <cellStyle name="Normal 2 5 13 2" xfId="1594" xr:uid="{00000000-0005-0000-0000-00004D060000}"/>
    <cellStyle name="Normal 2 5 13 3" xfId="1595" xr:uid="{00000000-0005-0000-0000-00004E060000}"/>
    <cellStyle name="Normal 2 5 14" xfId="1596" xr:uid="{00000000-0005-0000-0000-00004F060000}"/>
    <cellStyle name="Normal 2 5 14 2" xfId="1597" xr:uid="{00000000-0005-0000-0000-000050060000}"/>
    <cellStyle name="Normal 2 5 14 3" xfId="1598" xr:uid="{00000000-0005-0000-0000-000051060000}"/>
    <cellStyle name="Normal 2 5 15" xfId="1599" xr:uid="{00000000-0005-0000-0000-000052060000}"/>
    <cellStyle name="Normal 2 5 15 2" xfId="1600" xr:uid="{00000000-0005-0000-0000-000053060000}"/>
    <cellStyle name="Normal 2 5 15 3" xfId="1601" xr:uid="{00000000-0005-0000-0000-000054060000}"/>
    <cellStyle name="Normal 2 5 16" xfId="1602" xr:uid="{00000000-0005-0000-0000-000055060000}"/>
    <cellStyle name="Normal 2 5 16 2" xfId="1603" xr:uid="{00000000-0005-0000-0000-000056060000}"/>
    <cellStyle name="Normal 2 5 16 3" xfId="1604" xr:uid="{00000000-0005-0000-0000-000057060000}"/>
    <cellStyle name="Normal 2 5 17" xfId="1605" xr:uid="{00000000-0005-0000-0000-000058060000}"/>
    <cellStyle name="Normal 2 5 17 2" xfId="1606" xr:uid="{00000000-0005-0000-0000-000059060000}"/>
    <cellStyle name="Normal 2 5 17 3" xfId="1607" xr:uid="{00000000-0005-0000-0000-00005A060000}"/>
    <cellStyle name="Normal 2 5 18" xfId="1608" xr:uid="{00000000-0005-0000-0000-00005B060000}"/>
    <cellStyle name="Normal 2 5 18 2" xfId="1609" xr:uid="{00000000-0005-0000-0000-00005C060000}"/>
    <cellStyle name="Normal 2 5 18 3" xfId="1610" xr:uid="{00000000-0005-0000-0000-00005D060000}"/>
    <cellStyle name="Normal 2 5 19" xfId="1611" xr:uid="{00000000-0005-0000-0000-00005E060000}"/>
    <cellStyle name="Normal 2 5 19 2" xfId="1612" xr:uid="{00000000-0005-0000-0000-00005F060000}"/>
    <cellStyle name="Normal 2 5 19 3" xfId="1613" xr:uid="{00000000-0005-0000-0000-000060060000}"/>
    <cellStyle name="Normal 2 5 2" xfId="1614" xr:uid="{00000000-0005-0000-0000-000061060000}"/>
    <cellStyle name="Normal 2 5 2 2" xfId="1615" xr:uid="{00000000-0005-0000-0000-000062060000}"/>
    <cellStyle name="Normal 2 5 2 3" xfId="1616" xr:uid="{00000000-0005-0000-0000-000063060000}"/>
    <cellStyle name="Normal 2 5 20" xfId="1617" xr:uid="{00000000-0005-0000-0000-000064060000}"/>
    <cellStyle name="Normal 2 5 20 2" xfId="1618" xr:uid="{00000000-0005-0000-0000-000065060000}"/>
    <cellStyle name="Normal 2 5 20 3" xfId="1619" xr:uid="{00000000-0005-0000-0000-000066060000}"/>
    <cellStyle name="Normal 2 5 21" xfId="1620" xr:uid="{00000000-0005-0000-0000-000067060000}"/>
    <cellStyle name="Normal 2 5 21 2" xfId="1621" xr:uid="{00000000-0005-0000-0000-000068060000}"/>
    <cellStyle name="Normal 2 5 21 3" xfId="1622" xr:uid="{00000000-0005-0000-0000-000069060000}"/>
    <cellStyle name="Normal 2 5 22" xfId="1623" xr:uid="{00000000-0005-0000-0000-00006A060000}"/>
    <cellStyle name="Normal 2 5 22 2" xfId="1624" xr:uid="{00000000-0005-0000-0000-00006B060000}"/>
    <cellStyle name="Normal 2 5 22 3" xfId="1625" xr:uid="{00000000-0005-0000-0000-00006C060000}"/>
    <cellStyle name="Normal 2 5 23" xfId="1626" xr:uid="{00000000-0005-0000-0000-00006D060000}"/>
    <cellStyle name="Normal 2 5 23 2" xfId="1627" xr:uid="{00000000-0005-0000-0000-00006E060000}"/>
    <cellStyle name="Normal 2 5 23 3" xfId="1628" xr:uid="{00000000-0005-0000-0000-00006F060000}"/>
    <cellStyle name="Normal 2 5 24" xfId="1629" xr:uid="{00000000-0005-0000-0000-000070060000}"/>
    <cellStyle name="Normal 2 5 24 2" xfId="1630" xr:uid="{00000000-0005-0000-0000-000071060000}"/>
    <cellStyle name="Normal 2 5 24 3" xfId="1631" xr:uid="{00000000-0005-0000-0000-000072060000}"/>
    <cellStyle name="Normal 2 5 25" xfId="1632" xr:uid="{00000000-0005-0000-0000-000073060000}"/>
    <cellStyle name="Normal 2 5 25 2" xfId="1633" xr:uid="{00000000-0005-0000-0000-000074060000}"/>
    <cellStyle name="Normal 2 5 25 3" xfId="1634" xr:uid="{00000000-0005-0000-0000-000075060000}"/>
    <cellStyle name="Normal 2 5 26" xfId="1635" xr:uid="{00000000-0005-0000-0000-000076060000}"/>
    <cellStyle name="Normal 2 5 26 2" xfId="1636" xr:uid="{00000000-0005-0000-0000-000077060000}"/>
    <cellStyle name="Normal 2 5 26 3" xfId="1637" xr:uid="{00000000-0005-0000-0000-000078060000}"/>
    <cellStyle name="Normal 2 5 27" xfId="1638" xr:uid="{00000000-0005-0000-0000-000079060000}"/>
    <cellStyle name="Normal 2 5 27 2" xfId="1639" xr:uid="{00000000-0005-0000-0000-00007A060000}"/>
    <cellStyle name="Normal 2 5 27 3" xfId="1640" xr:uid="{00000000-0005-0000-0000-00007B060000}"/>
    <cellStyle name="Normal 2 5 28" xfId="1641" xr:uid="{00000000-0005-0000-0000-00007C060000}"/>
    <cellStyle name="Normal 2 5 28 2" xfId="1642" xr:uid="{00000000-0005-0000-0000-00007D060000}"/>
    <cellStyle name="Normal 2 5 28 3" xfId="1643" xr:uid="{00000000-0005-0000-0000-00007E060000}"/>
    <cellStyle name="Normal 2 5 29" xfId="1644" xr:uid="{00000000-0005-0000-0000-00007F060000}"/>
    <cellStyle name="Normal 2 5 29 2" xfId="1645" xr:uid="{00000000-0005-0000-0000-000080060000}"/>
    <cellStyle name="Normal 2 5 29 3" xfId="1646" xr:uid="{00000000-0005-0000-0000-000081060000}"/>
    <cellStyle name="Normal 2 5 3" xfId="1647" xr:uid="{00000000-0005-0000-0000-000082060000}"/>
    <cellStyle name="Normal 2 5 3 2" xfId="1648" xr:uid="{00000000-0005-0000-0000-000083060000}"/>
    <cellStyle name="Normal 2 5 3 3" xfId="1649" xr:uid="{00000000-0005-0000-0000-000084060000}"/>
    <cellStyle name="Normal 2 5 30" xfId="1650" xr:uid="{00000000-0005-0000-0000-000085060000}"/>
    <cellStyle name="Normal 2 5 30 2" xfId="1651" xr:uid="{00000000-0005-0000-0000-000086060000}"/>
    <cellStyle name="Normal 2 5 30 3" xfId="1652" xr:uid="{00000000-0005-0000-0000-000087060000}"/>
    <cellStyle name="Normal 2 5 31" xfId="1653" xr:uid="{00000000-0005-0000-0000-000088060000}"/>
    <cellStyle name="Normal 2 5 31 2" xfId="1654" xr:uid="{00000000-0005-0000-0000-000089060000}"/>
    <cellStyle name="Normal 2 5 31 3" xfId="1655" xr:uid="{00000000-0005-0000-0000-00008A060000}"/>
    <cellStyle name="Normal 2 5 32" xfId="1656" xr:uid="{00000000-0005-0000-0000-00008B060000}"/>
    <cellStyle name="Normal 2 5 32 2" xfId="1657" xr:uid="{00000000-0005-0000-0000-00008C060000}"/>
    <cellStyle name="Normal 2 5 32 3" xfId="1658" xr:uid="{00000000-0005-0000-0000-00008D060000}"/>
    <cellStyle name="Normal 2 5 33" xfId="1659" xr:uid="{00000000-0005-0000-0000-00008E060000}"/>
    <cellStyle name="Normal 2 5 34" xfId="1660" xr:uid="{00000000-0005-0000-0000-00008F060000}"/>
    <cellStyle name="Normal 2 5 35" xfId="1661" xr:uid="{00000000-0005-0000-0000-000090060000}"/>
    <cellStyle name="Normal 2 5 36" xfId="1662" xr:uid="{00000000-0005-0000-0000-000091060000}"/>
    <cellStyle name="Normal 2 5 37" xfId="1663" xr:uid="{00000000-0005-0000-0000-000092060000}"/>
    <cellStyle name="Normal 2 5 4" xfId="1664" xr:uid="{00000000-0005-0000-0000-000093060000}"/>
    <cellStyle name="Normal 2 5 4 2" xfId="1665" xr:uid="{00000000-0005-0000-0000-000094060000}"/>
    <cellStyle name="Normal 2 5 4 3" xfId="1666" xr:uid="{00000000-0005-0000-0000-000095060000}"/>
    <cellStyle name="Normal 2 5 5" xfId="1667" xr:uid="{00000000-0005-0000-0000-000096060000}"/>
    <cellStyle name="Normal 2 5 5 2" xfId="1668" xr:uid="{00000000-0005-0000-0000-000097060000}"/>
    <cellStyle name="Normal 2 5 5 3" xfId="1669" xr:uid="{00000000-0005-0000-0000-000098060000}"/>
    <cellStyle name="Normal 2 5 6" xfId="1670" xr:uid="{00000000-0005-0000-0000-000099060000}"/>
    <cellStyle name="Normal 2 5 6 2" xfId="1671" xr:uid="{00000000-0005-0000-0000-00009A060000}"/>
    <cellStyle name="Normal 2 5 6 3" xfId="1672" xr:uid="{00000000-0005-0000-0000-00009B060000}"/>
    <cellStyle name="Normal 2 5 7" xfId="1673" xr:uid="{00000000-0005-0000-0000-00009C060000}"/>
    <cellStyle name="Normal 2 5 7 2" xfId="1674" xr:uid="{00000000-0005-0000-0000-00009D060000}"/>
    <cellStyle name="Normal 2 5 7 3" xfId="1675" xr:uid="{00000000-0005-0000-0000-00009E060000}"/>
    <cellStyle name="Normal 2 5 8" xfId="1676" xr:uid="{00000000-0005-0000-0000-00009F060000}"/>
    <cellStyle name="Normal 2 5 8 2" xfId="1677" xr:uid="{00000000-0005-0000-0000-0000A0060000}"/>
    <cellStyle name="Normal 2 5 8 3" xfId="1678" xr:uid="{00000000-0005-0000-0000-0000A1060000}"/>
    <cellStyle name="Normal 2 5 9" xfId="1679" xr:uid="{00000000-0005-0000-0000-0000A2060000}"/>
    <cellStyle name="Normal 2 5 9 2" xfId="1680" xr:uid="{00000000-0005-0000-0000-0000A3060000}"/>
    <cellStyle name="Normal 2 5 9 3" xfId="1681" xr:uid="{00000000-0005-0000-0000-0000A4060000}"/>
    <cellStyle name="Normal 2 6" xfId="1682" xr:uid="{00000000-0005-0000-0000-0000A5060000}"/>
    <cellStyle name="Normal 2 6 10" xfId="1683" xr:uid="{00000000-0005-0000-0000-0000A6060000}"/>
    <cellStyle name="Normal 2 6 10 2" xfId="1684" xr:uid="{00000000-0005-0000-0000-0000A7060000}"/>
    <cellStyle name="Normal 2 6 10 3" xfId="1685" xr:uid="{00000000-0005-0000-0000-0000A8060000}"/>
    <cellStyle name="Normal 2 6 11" xfId="1686" xr:uid="{00000000-0005-0000-0000-0000A9060000}"/>
    <cellStyle name="Normal 2 6 11 2" xfId="1687" xr:uid="{00000000-0005-0000-0000-0000AA060000}"/>
    <cellStyle name="Normal 2 6 11 3" xfId="1688" xr:uid="{00000000-0005-0000-0000-0000AB060000}"/>
    <cellStyle name="Normal 2 6 12" xfId="1689" xr:uid="{00000000-0005-0000-0000-0000AC060000}"/>
    <cellStyle name="Normal 2 6 12 2" xfId="1690" xr:uid="{00000000-0005-0000-0000-0000AD060000}"/>
    <cellStyle name="Normal 2 6 12 3" xfId="1691" xr:uid="{00000000-0005-0000-0000-0000AE060000}"/>
    <cellStyle name="Normal 2 6 13" xfId="1692" xr:uid="{00000000-0005-0000-0000-0000AF060000}"/>
    <cellStyle name="Normal 2 6 13 2" xfId="1693" xr:uid="{00000000-0005-0000-0000-0000B0060000}"/>
    <cellStyle name="Normal 2 6 13 3" xfId="1694" xr:uid="{00000000-0005-0000-0000-0000B1060000}"/>
    <cellStyle name="Normal 2 6 14" xfId="1695" xr:uid="{00000000-0005-0000-0000-0000B2060000}"/>
    <cellStyle name="Normal 2 6 14 2" xfId="1696" xr:uid="{00000000-0005-0000-0000-0000B3060000}"/>
    <cellStyle name="Normal 2 6 14 3" xfId="1697" xr:uid="{00000000-0005-0000-0000-0000B4060000}"/>
    <cellStyle name="Normal 2 6 15" xfId="1698" xr:uid="{00000000-0005-0000-0000-0000B5060000}"/>
    <cellStyle name="Normal 2 6 15 2" xfId="1699" xr:uid="{00000000-0005-0000-0000-0000B6060000}"/>
    <cellStyle name="Normal 2 6 15 3" xfId="1700" xr:uid="{00000000-0005-0000-0000-0000B7060000}"/>
    <cellStyle name="Normal 2 6 16" xfId="1701" xr:uid="{00000000-0005-0000-0000-0000B8060000}"/>
    <cellStyle name="Normal 2 6 16 2" xfId="1702" xr:uid="{00000000-0005-0000-0000-0000B9060000}"/>
    <cellStyle name="Normal 2 6 16 3" xfId="1703" xr:uid="{00000000-0005-0000-0000-0000BA060000}"/>
    <cellStyle name="Normal 2 6 17" xfId="1704" xr:uid="{00000000-0005-0000-0000-0000BB060000}"/>
    <cellStyle name="Normal 2 6 17 2" xfId="1705" xr:uid="{00000000-0005-0000-0000-0000BC060000}"/>
    <cellStyle name="Normal 2 6 17 3" xfId="1706" xr:uid="{00000000-0005-0000-0000-0000BD060000}"/>
    <cellStyle name="Normal 2 6 18" xfId="1707" xr:uid="{00000000-0005-0000-0000-0000BE060000}"/>
    <cellStyle name="Normal 2 6 18 2" xfId="1708" xr:uid="{00000000-0005-0000-0000-0000BF060000}"/>
    <cellStyle name="Normal 2 6 18 3" xfId="1709" xr:uid="{00000000-0005-0000-0000-0000C0060000}"/>
    <cellStyle name="Normal 2 6 19" xfId="1710" xr:uid="{00000000-0005-0000-0000-0000C1060000}"/>
    <cellStyle name="Normal 2 6 19 2" xfId="1711" xr:uid="{00000000-0005-0000-0000-0000C2060000}"/>
    <cellStyle name="Normal 2 6 19 3" xfId="1712" xr:uid="{00000000-0005-0000-0000-0000C3060000}"/>
    <cellStyle name="Normal 2 6 2" xfId="1713" xr:uid="{00000000-0005-0000-0000-0000C4060000}"/>
    <cellStyle name="Normal 2 6 2 2" xfId="1714" xr:uid="{00000000-0005-0000-0000-0000C5060000}"/>
    <cellStyle name="Normal 2 6 2 3" xfId="1715" xr:uid="{00000000-0005-0000-0000-0000C6060000}"/>
    <cellStyle name="Normal 2 6 20" xfId="1716" xr:uid="{00000000-0005-0000-0000-0000C7060000}"/>
    <cellStyle name="Normal 2 6 20 2" xfId="1717" xr:uid="{00000000-0005-0000-0000-0000C8060000}"/>
    <cellStyle name="Normal 2 6 20 3" xfId="1718" xr:uid="{00000000-0005-0000-0000-0000C9060000}"/>
    <cellStyle name="Normal 2 6 21" xfId="1719" xr:uid="{00000000-0005-0000-0000-0000CA060000}"/>
    <cellStyle name="Normal 2 6 21 2" xfId="1720" xr:uid="{00000000-0005-0000-0000-0000CB060000}"/>
    <cellStyle name="Normal 2 6 21 3" xfId="1721" xr:uid="{00000000-0005-0000-0000-0000CC060000}"/>
    <cellStyle name="Normal 2 6 22" xfId="1722" xr:uid="{00000000-0005-0000-0000-0000CD060000}"/>
    <cellStyle name="Normal 2 6 22 2" xfId="1723" xr:uid="{00000000-0005-0000-0000-0000CE060000}"/>
    <cellStyle name="Normal 2 6 22 3" xfId="1724" xr:uid="{00000000-0005-0000-0000-0000CF060000}"/>
    <cellStyle name="Normal 2 6 23" xfId="1725" xr:uid="{00000000-0005-0000-0000-0000D0060000}"/>
    <cellStyle name="Normal 2 6 23 2" xfId="1726" xr:uid="{00000000-0005-0000-0000-0000D1060000}"/>
    <cellStyle name="Normal 2 6 23 3" xfId="1727" xr:uid="{00000000-0005-0000-0000-0000D2060000}"/>
    <cellStyle name="Normal 2 6 24" xfId="1728" xr:uid="{00000000-0005-0000-0000-0000D3060000}"/>
    <cellStyle name="Normal 2 6 24 2" xfId="1729" xr:uid="{00000000-0005-0000-0000-0000D4060000}"/>
    <cellStyle name="Normal 2 6 24 3" xfId="1730" xr:uid="{00000000-0005-0000-0000-0000D5060000}"/>
    <cellStyle name="Normal 2 6 25" xfId="1731" xr:uid="{00000000-0005-0000-0000-0000D6060000}"/>
    <cellStyle name="Normal 2 6 25 2" xfId="1732" xr:uid="{00000000-0005-0000-0000-0000D7060000}"/>
    <cellStyle name="Normal 2 6 25 3" xfId="1733" xr:uid="{00000000-0005-0000-0000-0000D8060000}"/>
    <cellStyle name="Normal 2 6 26" xfId="1734" xr:uid="{00000000-0005-0000-0000-0000D9060000}"/>
    <cellStyle name="Normal 2 6 26 2" xfId="1735" xr:uid="{00000000-0005-0000-0000-0000DA060000}"/>
    <cellStyle name="Normal 2 6 26 3" xfId="1736" xr:uid="{00000000-0005-0000-0000-0000DB060000}"/>
    <cellStyle name="Normal 2 6 27" xfId="1737" xr:uid="{00000000-0005-0000-0000-0000DC060000}"/>
    <cellStyle name="Normal 2 6 27 2" xfId="1738" xr:uid="{00000000-0005-0000-0000-0000DD060000}"/>
    <cellStyle name="Normal 2 6 27 3" xfId="1739" xr:uid="{00000000-0005-0000-0000-0000DE060000}"/>
    <cellStyle name="Normal 2 6 28" xfId="1740" xr:uid="{00000000-0005-0000-0000-0000DF060000}"/>
    <cellStyle name="Normal 2 6 28 2" xfId="1741" xr:uid="{00000000-0005-0000-0000-0000E0060000}"/>
    <cellStyle name="Normal 2 6 28 3" xfId="1742" xr:uid="{00000000-0005-0000-0000-0000E1060000}"/>
    <cellStyle name="Normal 2 6 29" xfId="1743" xr:uid="{00000000-0005-0000-0000-0000E2060000}"/>
    <cellStyle name="Normal 2 6 29 2" xfId="1744" xr:uid="{00000000-0005-0000-0000-0000E3060000}"/>
    <cellStyle name="Normal 2 6 29 3" xfId="1745" xr:uid="{00000000-0005-0000-0000-0000E4060000}"/>
    <cellStyle name="Normal 2 6 3" xfId="1746" xr:uid="{00000000-0005-0000-0000-0000E5060000}"/>
    <cellStyle name="Normal 2 6 3 2" xfId="1747" xr:uid="{00000000-0005-0000-0000-0000E6060000}"/>
    <cellStyle name="Normal 2 6 3 3" xfId="1748" xr:uid="{00000000-0005-0000-0000-0000E7060000}"/>
    <cellStyle name="Normal 2 6 30" xfId="1749" xr:uid="{00000000-0005-0000-0000-0000E8060000}"/>
    <cellStyle name="Normal 2 6 30 2" xfId="1750" xr:uid="{00000000-0005-0000-0000-0000E9060000}"/>
    <cellStyle name="Normal 2 6 30 3" xfId="1751" xr:uid="{00000000-0005-0000-0000-0000EA060000}"/>
    <cellStyle name="Normal 2 6 31" xfId="1752" xr:uid="{00000000-0005-0000-0000-0000EB060000}"/>
    <cellStyle name="Normal 2 6 31 2" xfId="1753" xr:uid="{00000000-0005-0000-0000-0000EC060000}"/>
    <cellStyle name="Normal 2 6 31 3" xfId="1754" xr:uid="{00000000-0005-0000-0000-0000ED060000}"/>
    <cellStyle name="Normal 2 6 32" xfId="1755" xr:uid="{00000000-0005-0000-0000-0000EE060000}"/>
    <cellStyle name="Normal 2 6 32 2" xfId="1756" xr:uid="{00000000-0005-0000-0000-0000EF060000}"/>
    <cellStyle name="Normal 2 6 32 3" xfId="1757" xr:uid="{00000000-0005-0000-0000-0000F0060000}"/>
    <cellStyle name="Normal 2 6 33" xfId="1758" xr:uid="{00000000-0005-0000-0000-0000F1060000}"/>
    <cellStyle name="Normal 2 6 34" xfId="1759" xr:uid="{00000000-0005-0000-0000-0000F2060000}"/>
    <cellStyle name="Normal 2 6 35" xfId="1760" xr:uid="{00000000-0005-0000-0000-0000F3060000}"/>
    <cellStyle name="Normal 2 6 36" xfId="1761" xr:uid="{00000000-0005-0000-0000-0000F4060000}"/>
    <cellStyle name="Normal 2 6 37" xfId="1762" xr:uid="{00000000-0005-0000-0000-0000F5060000}"/>
    <cellStyle name="Normal 2 6 4" xfId="1763" xr:uid="{00000000-0005-0000-0000-0000F6060000}"/>
    <cellStyle name="Normal 2 6 4 2" xfId="1764" xr:uid="{00000000-0005-0000-0000-0000F7060000}"/>
    <cellStyle name="Normal 2 6 4 3" xfId="1765" xr:uid="{00000000-0005-0000-0000-0000F8060000}"/>
    <cellStyle name="Normal 2 6 5" xfId="1766" xr:uid="{00000000-0005-0000-0000-0000F9060000}"/>
    <cellStyle name="Normal 2 6 5 2" xfId="1767" xr:uid="{00000000-0005-0000-0000-0000FA060000}"/>
    <cellStyle name="Normal 2 6 5 3" xfId="1768" xr:uid="{00000000-0005-0000-0000-0000FB060000}"/>
    <cellStyle name="Normal 2 6 6" xfId="1769" xr:uid="{00000000-0005-0000-0000-0000FC060000}"/>
    <cellStyle name="Normal 2 6 6 2" xfId="1770" xr:uid="{00000000-0005-0000-0000-0000FD060000}"/>
    <cellStyle name="Normal 2 6 6 3" xfId="1771" xr:uid="{00000000-0005-0000-0000-0000FE060000}"/>
    <cellStyle name="Normal 2 6 7" xfId="1772" xr:uid="{00000000-0005-0000-0000-0000FF060000}"/>
    <cellStyle name="Normal 2 6 7 2" xfId="1773" xr:uid="{00000000-0005-0000-0000-000000070000}"/>
    <cellStyle name="Normal 2 6 7 3" xfId="1774" xr:uid="{00000000-0005-0000-0000-000001070000}"/>
    <cellStyle name="Normal 2 6 8" xfId="1775" xr:uid="{00000000-0005-0000-0000-000002070000}"/>
    <cellStyle name="Normal 2 6 8 2" xfId="1776" xr:uid="{00000000-0005-0000-0000-000003070000}"/>
    <cellStyle name="Normal 2 6 8 3" xfId="1777" xr:uid="{00000000-0005-0000-0000-000004070000}"/>
    <cellStyle name="Normal 2 6 9" xfId="1778" xr:uid="{00000000-0005-0000-0000-000005070000}"/>
    <cellStyle name="Normal 2 6 9 2" xfId="1779" xr:uid="{00000000-0005-0000-0000-000006070000}"/>
    <cellStyle name="Normal 2 6 9 3" xfId="1780" xr:uid="{00000000-0005-0000-0000-000007070000}"/>
    <cellStyle name="Normal 2 7" xfId="1781" xr:uid="{00000000-0005-0000-0000-000008070000}"/>
    <cellStyle name="Normal 2 7 10" xfId="1782" xr:uid="{00000000-0005-0000-0000-000009070000}"/>
    <cellStyle name="Normal 2 7 10 2" xfId="1783" xr:uid="{00000000-0005-0000-0000-00000A070000}"/>
    <cellStyle name="Normal 2 7 10 3" xfId="1784" xr:uid="{00000000-0005-0000-0000-00000B070000}"/>
    <cellStyle name="Normal 2 7 11" xfId="1785" xr:uid="{00000000-0005-0000-0000-00000C070000}"/>
    <cellStyle name="Normal 2 7 11 2" xfId="1786" xr:uid="{00000000-0005-0000-0000-00000D070000}"/>
    <cellStyle name="Normal 2 7 11 3" xfId="1787" xr:uid="{00000000-0005-0000-0000-00000E070000}"/>
    <cellStyle name="Normal 2 7 12" xfId="1788" xr:uid="{00000000-0005-0000-0000-00000F070000}"/>
    <cellStyle name="Normal 2 7 12 2" xfId="1789" xr:uid="{00000000-0005-0000-0000-000010070000}"/>
    <cellStyle name="Normal 2 7 12 3" xfId="1790" xr:uid="{00000000-0005-0000-0000-000011070000}"/>
    <cellStyle name="Normal 2 7 13" xfId="1791" xr:uid="{00000000-0005-0000-0000-000012070000}"/>
    <cellStyle name="Normal 2 7 13 2" xfId="1792" xr:uid="{00000000-0005-0000-0000-000013070000}"/>
    <cellStyle name="Normal 2 7 13 3" xfId="1793" xr:uid="{00000000-0005-0000-0000-000014070000}"/>
    <cellStyle name="Normal 2 7 14" xfId="1794" xr:uid="{00000000-0005-0000-0000-000015070000}"/>
    <cellStyle name="Normal 2 7 14 2" xfId="1795" xr:uid="{00000000-0005-0000-0000-000016070000}"/>
    <cellStyle name="Normal 2 7 14 3" xfId="1796" xr:uid="{00000000-0005-0000-0000-000017070000}"/>
    <cellStyle name="Normal 2 7 15" xfId="1797" xr:uid="{00000000-0005-0000-0000-000018070000}"/>
    <cellStyle name="Normal 2 7 15 2" xfId="1798" xr:uid="{00000000-0005-0000-0000-000019070000}"/>
    <cellStyle name="Normal 2 7 15 3" xfId="1799" xr:uid="{00000000-0005-0000-0000-00001A070000}"/>
    <cellStyle name="Normal 2 7 16" xfId="1800" xr:uid="{00000000-0005-0000-0000-00001B070000}"/>
    <cellStyle name="Normal 2 7 16 2" xfId="1801" xr:uid="{00000000-0005-0000-0000-00001C070000}"/>
    <cellStyle name="Normal 2 7 16 3" xfId="1802" xr:uid="{00000000-0005-0000-0000-00001D070000}"/>
    <cellStyle name="Normal 2 7 17" xfId="1803" xr:uid="{00000000-0005-0000-0000-00001E070000}"/>
    <cellStyle name="Normal 2 7 17 2" xfId="1804" xr:uid="{00000000-0005-0000-0000-00001F070000}"/>
    <cellStyle name="Normal 2 7 17 3" xfId="1805" xr:uid="{00000000-0005-0000-0000-000020070000}"/>
    <cellStyle name="Normal 2 7 18" xfId="1806" xr:uid="{00000000-0005-0000-0000-000021070000}"/>
    <cellStyle name="Normal 2 7 18 2" xfId="1807" xr:uid="{00000000-0005-0000-0000-000022070000}"/>
    <cellStyle name="Normal 2 7 18 3" xfId="1808" xr:uid="{00000000-0005-0000-0000-000023070000}"/>
    <cellStyle name="Normal 2 7 19" xfId="1809" xr:uid="{00000000-0005-0000-0000-000024070000}"/>
    <cellStyle name="Normal 2 7 19 2" xfId="1810" xr:uid="{00000000-0005-0000-0000-000025070000}"/>
    <cellStyle name="Normal 2 7 19 3" xfId="1811" xr:uid="{00000000-0005-0000-0000-000026070000}"/>
    <cellStyle name="Normal 2 7 2" xfId="1812" xr:uid="{00000000-0005-0000-0000-000027070000}"/>
    <cellStyle name="Normal 2 7 2 2" xfId="1813" xr:uid="{00000000-0005-0000-0000-000028070000}"/>
    <cellStyle name="Normal 2 7 2 3" xfId="1814" xr:uid="{00000000-0005-0000-0000-000029070000}"/>
    <cellStyle name="Normal 2 7 20" xfId="1815" xr:uid="{00000000-0005-0000-0000-00002A070000}"/>
    <cellStyle name="Normal 2 7 20 2" xfId="1816" xr:uid="{00000000-0005-0000-0000-00002B070000}"/>
    <cellStyle name="Normal 2 7 20 3" xfId="1817" xr:uid="{00000000-0005-0000-0000-00002C070000}"/>
    <cellStyle name="Normal 2 7 21" xfId="1818" xr:uid="{00000000-0005-0000-0000-00002D070000}"/>
    <cellStyle name="Normal 2 7 21 2" xfId="1819" xr:uid="{00000000-0005-0000-0000-00002E070000}"/>
    <cellStyle name="Normal 2 7 21 3" xfId="1820" xr:uid="{00000000-0005-0000-0000-00002F070000}"/>
    <cellStyle name="Normal 2 7 22" xfId="1821" xr:uid="{00000000-0005-0000-0000-000030070000}"/>
    <cellStyle name="Normal 2 7 22 2" xfId="1822" xr:uid="{00000000-0005-0000-0000-000031070000}"/>
    <cellStyle name="Normal 2 7 22 3" xfId="1823" xr:uid="{00000000-0005-0000-0000-000032070000}"/>
    <cellStyle name="Normal 2 7 23" xfId="1824" xr:uid="{00000000-0005-0000-0000-000033070000}"/>
    <cellStyle name="Normal 2 7 23 2" xfId="1825" xr:uid="{00000000-0005-0000-0000-000034070000}"/>
    <cellStyle name="Normal 2 7 23 3" xfId="1826" xr:uid="{00000000-0005-0000-0000-000035070000}"/>
    <cellStyle name="Normal 2 7 24" xfId="1827" xr:uid="{00000000-0005-0000-0000-000036070000}"/>
    <cellStyle name="Normal 2 7 24 2" xfId="1828" xr:uid="{00000000-0005-0000-0000-000037070000}"/>
    <cellStyle name="Normal 2 7 24 3" xfId="1829" xr:uid="{00000000-0005-0000-0000-000038070000}"/>
    <cellStyle name="Normal 2 7 25" xfId="1830" xr:uid="{00000000-0005-0000-0000-000039070000}"/>
    <cellStyle name="Normal 2 7 25 2" xfId="1831" xr:uid="{00000000-0005-0000-0000-00003A070000}"/>
    <cellStyle name="Normal 2 7 25 3" xfId="1832" xr:uid="{00000000-0005-0000-0000-00003B070000}"/>
    <cellStyle name="Normal 2 7 26" xfId="1833" xr:uid="{00000000-0005-0000-0000-00003C070000}"/>
    <cellStyle name="Normal 2 7 26 2" xfId="1834" xr:uid="{00000000-0005-0000-0000-00003D070000}"/>
    <cellStyle name="Normal 2 7 26 3" xfId="1835" xr:uid="{00000000-0005-0000-0000-00003E070000}"/>
    <cellStyle name="Normal 2 7 27" xfId="1836" xr:uid="{00000000-0005-0000-0000-00003F070000}"/>
    <cellStyle name="Normal 2 7 27 2" xfId="1837" xr:uid="{00000000-0005-0000-0000-000040070000}"/>
    <cellStyle name="Normal 2 7 27 3" xfId="1838" xr:uid="{00000000-0005-0000-0000-000041070000}"/>
    <cellStyle name="Normal 2 7 28" xfId="1839" xr:uid="{00000000-0005-0000-0000-000042070000}"/>
    <cellStyle name="Normal 2 7 28 2" xfId="1840" xr:uid="{00000000-0005-0000-0000-000043070000}"/>
    <cellStyle name="Normal 2 7 28 3" xfId="1841" xr:uid="{00000000-0005-0000-0000-000044070000}"/>
    <cellStyle name="Normal 2 7 29" xfId="1842" xr:uid="{00000000-0005-0000-0000-000045070000}"/>
    <cellStyle name="Normal 2 7 29 2" xfId="1843" xr:uid="{00000000-0005-0000-0000-000046070000}"/>
    <cellStyle name="Normal 2 7 29 3" xfId="1844" xr:uid="{00000000-0005-0000-0000-000047070000}"/>
    <cellStyle name="Normal 2 7 3" xfId="1845" xr:uid="{00000000-0005-0000-0000-000048070000}"/>
    <cellStyle name="Normal 2 7 3 2" xfId="1846" xr:uid="{00000000-0005-0000-0000-000049070000}"/>
    <cellStyle name="Normal 2 7 3 3" xfId="1847" xr:uid="{00000000-0005-0000-0000-00004A070000}"/>
    <cellStyle name="Normal 2 7 30" xfId="1848" xr:uid="{00000000-0005-0000-0000-00004B070000}"/>
    <cellStyle name="Normal 2 7 30 2" xfId="1849" xr:uid="{00000000-0005-0000-0000-00004C070000}"/>
    <cellStyle name="Normal 2 7 30 3" xfId="1850" xr:uid="{00000000-0005-0000-0000-00004D070000}"/>
    <cellStyle name="Normal 2 7 31" xfId="1851" xr:uid="{00000000-0005-0000-0000-00004E070000}"/>
    <cellStyle name="Normal 2 7 31 2" xfId="1852" xr:uid="{00000000-0005-0000-0000-00004F070000}"/>
    <cellStyle name="Normal 2 7 31 3" xfId="1853" xr:uid="{00000000-0005-0000-0000-000050070000}"/>
    <cellStyle name="Normal 2 7 32" xfId="1854" xr:uid="{00000000-0005-0000-0000-000051070000}"/>
    <cellStyle name="Normal 2 7 32 2" xfId="1855" xr:uid="{00000000-0005-0000-0000-000052070000}"/>
    <cellStyle name="Normal 2 7 32 3" xfId="1856" xr:uid="{00000000-0005-0000-0000-000053070000}"/>
    <cellStyle name="Normal 2 7 33" xfId="1857" xr:uid="{00000000-0005-0000-0000-000054070000}"/>
    <cellStyle name="Normal 2 7 34" xfId="1858" xr:uid="{00000000-0005-0000-0000-000055070000}"/>
    <cellStyle name="Normal 2 7 35" xfId="1859" xr:uid="{00000000-0005-0000-0000-000056070000}"/>
    <cellStyle name="Normal 2 7 36" xfId="1860" xr:uid="{00000000-0005-0000-0000-000057070000}"/>
    <cellStyle name="Normal 2 7 37" xfId="1861" xr:uid="{00000000-0005-0000-0000-000058070000}"/>
    <cellStyle name="Normal 2 7 4" xfId="1862" xr:uid="{00000000-0005-0000-0000-000059070000}"/>
    <cellStyle name="Normal 2 7 4 2" xfId="1863" xr:uid="{00000000-0005-0000-0000-00005A070000}"/>
    <cellStyle name="Normal 2 7 4 3" xfId="1864" xr:uid="{00000000-0005-0000-0000-00005B070000}"/>
    <cellStyle name="Normal 2 7 5" xfId="1865" xr:uid="{00000000-0005-0000-0000-00005C070000}"/>
    <cellStyle name="Normal 2 7 5 2" xfId="1866" xr:uid="{00000000-0005-0000-0000-00005D070000}"/>
    <cellStyle name="Normal 2 7 5 3" xfId="1867" xr:uid="{00000000-0005-0000-0000-00005E070000}"/>
    <cellStyle name="Normal 2 7 6" xfId="1868" xr:uid="{00000000-0005-0000-0000-00005F070000}"/>
    <cellStyle name="Normal 2 7 6 2" xfId="1869" xr:uid="{00000000-0005-0000-0000-000060070000}"/>
    <cellStyle name="Normal 2 7 6 3" xfId="1870" xr:uid="{00000000-0005-0000-0000-000061070000}"/>
    <cellStyle name="Normal 2 7 7" xfId="1871" xr:uid="{00000000-0005-0000-0000-000062070000}"/>
    <cellStyle name="Normal 2 7 7 2" xfId="1872" xr:uid="{00000000-0005-0000-0000-000063070000}"/>
    <cellStyle name="Normal 2 7 7 3" xfId="1873" xr:uid="{00000000-0005-0000-0000-000064070000}"/>
    <cellStyle name="Normal 2 7 8" xfId="1874" xr:uid="{00000000-0005-0000-0000-000065070000}"/>
    <cellStyle name="Normal 2 7 8 2" xfId="1875" xr:uid="{00000000-0005-0000-0000-000066070000}"/>
    <cellStyle name="Normal 2 7 8 3" xfId="1876" xr:uid="{00000000-0005-0000-0000-000067070000}"/>
    <cellStyle name="Normal 2 7 9" xfId="1877" xr:uid="{00000000-0005-0000-0000-000068070000}"/>
    <cellStyle name="Normal 2 7 9 2" xfId="1878" xr:uid="{00000000-0005-0000-0000-000069070000}"/>
    <cellStyle name="Normal 2 7 9 3" xfId="1879" xr:uid="{00000000-0005-0000-0000-00006A070000}"/>
    <cellStyle name="Normal 2 8" xfId="1880" xr:uid="{00000000-0005-0000-0000-00006B070000}"/>
    <cellStyle name="Normal 2 8 10" xfId="1881" xr:uid="{00000000-0005-0000-0000-00006C070000}"/>
    <cellStyle name="Normal 2 8 10 2" xfId="1882" xr:uid="{00000000-0005-0000-0000-00006D070000}"/>
    <cellStyle name="Normal 2 8 10 3" xfId="1883" xr:uid="{00000000-0005-0000-0000-00006E070000}"/>
    <cellStyle name="Normal 2 8 11" xfId="1884" xr:uid="{00000000-0005-0000-0000-00006F070000}"/>
    <cellStyle name="Normal 2 8 11 2" xfId="1885" xr:uid="{00000000-0005-0000-0000-000070070000}"/>
    <cellStyle name="Normal 2 8 11 3" xfId="1886" xr:uid="{00000000-0005-0000-0000-000071070000}"/>
    <cellStyle name="Normal 2 8 12" xfId="1887" xr:uid="{00000000-0005-0000-0000-000072070000}"/>
    <cellStyle name="Normal 2 8 12 2" xfId="1888" xr:uid="{00000000-0005-0000-0000-000073070000}"/>
    <cellStyle name="Normal 2 8 12 3" xfId="1889" xr:uid="{00000000-0005-0000-0000-000074070000}"/>
    <cellStyle name="Normal 2 8 13" xfId="1890" xr:uid="{00000000-0005-0000-0000-000075070000}"/>
    <cellStyle name="Normal 2 8 13 2" xfId="1891" xr:uid="{00000000-0005-0000-0000-000076070000}"/>
    <cellStyle name="Normal 2 8 13 3" xfId="1892" xr:uid="{00000000-0005-0000-0000-000077070000}"/>
    <cellStyle name="Normal 2 8 14" xfId="1893" xr:uid="{00000000-0005-0000-0000-000078070000}"/>
    <cellStyle name="Normal 2 8 14 2" xfId="1894" xr:uid="{00000000-0005-0000-0000-000079070000}"/>
    <cellStyle name="Normal 2 8 14 3" xfId="1895" xr:uid="{00000000-0005-0000-0000-00007A070000}"/>
    <cellStyle name="Normal 2 8 15" xfId="1896" xr:uid="{00000000-0005-0000-0000-00007B070000}"/>
    <cellStyle name="Normal 2 8 15 2" xfId="1897" xr:uid="{00000000-0005-0000-0000-00007C070000}"/>
    <cellStyle name="Normal 2 8 15 3" xfId="1898" xr:uid="{00000000-0005-0000-0000-00007D070000}"/>
    <cellStyle name="Normal 2 8 16" xfId="1899" xr:uid="{00000000-0005-0000-0000-00007E070000}"/>
    <cellStyle name="Normal 2 8 16 2" xfId="1900" xr:uid="{00000000-0005-0000-0000-00007F070000}"/>
    <cellStyle name="Normal 2 8 16 3" xfId="1901" xr:uid="{00000000-0005-0000-0000-000080070000}"/>
    <cellStyle name="Normal 2 8 17" xfId="1902" xr:uid="{00000000-0005-0000-0000-000081070000}"/>
    <cellStyle name="Normal 2 8 17 2" xfId="1903" xr:uid="{00000000-0005-0000-0000-000082070000}"/>
    <cellStyle name="Normal 2 8 17 3" xfId="1904" xr:uid="{00000000-0005-0000-0000-000083070000}"/>
    <cellStyle name="Normal 2 8 18" xfId="1905" xr:uid="{00000000-0005-0000-0000-000084070000}"/>
    <cellStyle name="Normal 2 8 18 2" xfId="1906" xr:uid="{00000000-0005-0000-0000-000085070000}"/>
    <cellStyle name="Normal 2 8 18 3" xfId="1907" xr:uid="{00000000-0005-0000-0000-000086070000}"/>
    <cellStyle name="Normal 2 8 19" xfId="1908" xr:uid="{00000000-0005-0000-0000-000087070000}"/>
    <cellStyle name="Normal 2 8 19 2" xfId="1909" xr:uid="{00000000-0005-0000-0000-000088070000}"/>
    <cellStyle name="Normal 2 8 19 3" xfId="1910" xr:uid="{00000000-0005-0000-0000-000089070000}"/>
    <cellStyle name="Normal 2 8 2" xfId="1911" xr:uid="{00000000-0005-0000-0000-00008A070000}"/>
    <cellStyle name="Normal 2 8 2 2" xfId="1912" xr:uid="{00000000-0005-0000-0000-00008B070000}"/>
    <cellStyle name="Normal 2 8 2 3" xfId="1913" xr:uid="{00000000-0005-0000-0000-00008C070000}"/>
    <cellStyle name="Normal 2 8 20" xfId="1914" xr:uid="{00000000-0005-0000-0000-00008D070000}"/>
    <cellStyle name="Normal 2 8 20 2" xfId="1915" xr:uid="{00000000-0005-0000-0000-00008E070000}"/>
    <cellStyle name="Normal 2 8 20 3" xfId="1916" xr:uid="{00000000-0005-0000-0000-00008F070000}"/>
    <cellStyle name="Normal 2 8 21" xfId="1917" xr:uid="{00000000-0005-0000-0000-000090070000}"/>
    <cellStyle name="Normal 2 8 21 2" xfId="1918" xr:uid="{00000000-0005-0000-0000-000091070000}"/>
    <cellStyle name="Normal 2 8 21 3" xfId="1919" xr:uid="{00000000-0005-0000-0000-000092070000}"/>
    <cellStyle name="Normal 2 8 22" xfId="1920" xr:uid="{00000000-0005-0000-0000-000093070000}"/>
    <cellStyle name="Normal 2 8 22 2" xfId="1921" xr:uid="{00000000-0005-0000-0000-000094070000}"/>
    <cellStyle name="Normal 2 8 22 3" xfId="1922" xr:uid="{00000000-0005-0000-0000-000095070000}"/>
    <cellStyle name="Normal 2 8 23" xfId="1923" xr:uid="{00000000-0005-0000-0000-000096070000}"/>
    <cellStyle name="Normal 2 8 23 2" xfId="1924" xr:uid="{00000000-0005-0000-0000-000097070000}"/>
    <cellStyle name="Normal 2 8 23 3" xfId="1925" xr:uid="{00000000-0005-0000-0000-000098070000}"/>
    <cellStyle name="Normal 2 8 24" xfId="1926" xr:uid="{00000000-0005-0000-0000-000099070000}"/>
    <cellStyle name="Normal 2 8 24 2" xfId="1927" xr:uid="{00000000-0005-0000-0000-00009A070000}"/>
    <cellStyle name="Normal 2 8 24 3" xfId="1928" xr:uid="{00000000-0005-0000-0000-00009B070000}"/>
    <cellStyle name="Normal 2 8 25" xfId="1929" xr:uid="{00000000-0005-0000-0000-00009C070000}"/>
    <cellStyle name="Normal 2 8 25 2" xfId="1930" xr:uid="{00000000-0005-0000-0000-00009D070000}"/>
    <cellStyle name="Normal 2 8 25 3" xfId="1931" xr:uid="{00000000-0005-0000-0000-00009E070000}"/>
    <cellStyle name="Normal 2 8 26" xfId="1932" xr:uid="{00000000-0005-0000-0000-00009F070000}"/>
    <cellStyle name="Normal 2 8 26 2" xfId="1933" xr:uid="{00000000-0005-0000-0000-0000A0070000}"/>
    <cellStyle name="Normal 2 8 26 3" xfId="1934" xr:uid="{00000000-0005-0000-0000-0000A1070000}"/>
    <cellStyle name="Normal 2 8 27" xfId="1935" xr:uid="{00000000-0005-0000-0000-0000A2070000}"/>
    <cellStyle name="Normal 2 8 27 2" xfId="1936" xr:uid="{00000000-0005-0000-0000-0000A3070000}"/>
    <cellStyle name="Normal 2 8 27 3" xfId="1937" xr:uid="{00000000-0005-0000-0000-0000A4070000}"/>
    <cellStyle name="Normal 2 8 28" xfId="1938" xr:uid="{00000000-0005-0000-0000-0000A5070000}"/>
    <cellStyle name="Normal 2 8 28 2" xfId="1939" xr:uid="{00000000-0005-0000-0000-0000A6070000}"/>
    <cellStyle name="Normal 2 8 28 3" xfId="1940" xr:uid="{00000000-0005-0000-0000-0000A7070000}"/>
    <cellStyle name="Normal 2 8 29" xfId="1941" xr:uid="{00000000-0005-0000-0000-0000A8070000}"/>
    <cellStyle name="Normal 2 8 29 2" xfId="1942" xr:uid="{00000000-0005-0000-0000-0000A9070000}"/>
    <cellStyle name="Normal 2 8 29 3" xfId="1943" xr:uid="{00000000-0005-0000-0000-0000AA070000}"/>
    <cellStyle name="Normal 2 8 3" xfId="1944" xr:uid="{00000000-0005-0000-0000-0000AB070000}"/>
    <cellStyle name="Normal 2 8 3 2" xfId="1945" xr:uid="{00000000-0005-0000-0000-0000AC070000}"/>
    <cellStyle name="Normal 2 8 3 3" xfId="1946" xr:uid="{00000000-0005-0000-0000-0000AD070000}"/>
    <cellStyle name="Normal 2 8 30" xfId="1947" xr:uid="{00000000-0005-0000-0000-0000AE070000}"/>
    <cellStyle name="Normal 2 8 30 2" xfId="1948" xr:uid="{00000000-0005-0000-0000-0000AF070000}"/>
    <cellStyle name="Normal 2 8 30 3" xfId="1949" xr:uid="{00000000-0005-0000-0000-0000B0070000}"/>
    <cellStyle name="Normal 2 8 31" xfId="1950" xr:uid="{00000000-0005-0000-0000-0000B1070000}"/>
    <cellStyle name="Normal 2 8 31 2" xfId="1951" xr:uid="{00000000-0005-0000-0000-0000B2070000}"/>
    <cellStyle name="Normal 2 8 31 3" xfId="1952" xr:uid="{00000000-0005-0000-0000-0000B3070000}"/>
    <cellStyle name="Normal 2 8 32" xfId="1953" xr:uid="{00000000-0005-0000-0000-0000B4070000}"/>
    <cellStyle name="Normal 2 8 32 2" xfId="1954" xr:uid="{00000000-0005-0000-0000-0000B5070000}"/>
    <cellStyle name="Normal 2 8 32 3" xfId="1955" xr:uid="{00000000-0005-0000-0000-0000B6070000}"/>
    <cellStyle name="Normal 2 8 33" xfId="1956" xr:uid="{00000000-0005-0000-0000-0000B7070000}"/>
    <cellStyle name="Normal 2 8 34" xfId="1957" xr:uid="{00000000-0005-0000-0000-0000B8070000}"/>
    <cellStyle name="Normal 2 8 35" xfId="1958" xr:uid="{00000000-0005-0000-0000-0000B9070000}"/>
    <cellStyle name="Normal 2 8 36" xfId="1959" xr:uid="{00000000-0005-0000-0000-0000BA070000}"/>
    <cellStyle name="Normal 2 8 37" xfId="1960" xr:uid="{00000000-0005-0000-0000-0000BB070000}"/>
    <cellStyle name="Normal 2 8 4" xfId="1961" xr:uid="{00000000-0005-0000-0000-0000BC070000}"/>
    <cellStyle name="Normal 2 8 4 2" xfId="1962" xr:uid="{00000000-0005-0000-0000-0000BD070000}"/>
    <cellStyle name="Normal 2 8 4 3" xfId="1963" xr:uid="{00000000-0005-0000-0000-0000BE070000}"/>
    <cellStyle name="Normal 2 8 5" xfId="1964" xr:uid="{00000000-0005-0000-0000-0000BF070000}"/>
    <cellStyle name="Normal 2 8 5 2" xfId="1965" xr:uid="{00000000-0005-0000-0000-0000C0070000}"/>
    <cellStyle name="Normal 2 8 5 3" xfId="1966" xr:uid="{00000000-0005-0000-0000-0000C1070000}"/>
    <cellStyle name="Normal 2 8 6" xfId="1967" xr:uid="{00000000-0005-0000-0000-0000C2070000}"/>
    <cellStyle name="Normal 2 8 6 2" xfId="1968" xr:uid="{00000000-0005-0000-0000-0000C3070000}"/>
    <cellStyle name="Normal 2 8 6 3" xfId="1969" xr:uid="{00000000-0005-0000-0000-0000C4070000}"/>
    <cellStyle name="Normal 2 8 7" xfId="1970" xr:uid="{00000000-0005-0000-0000-0000C5070000}"/>
    <cellStyle name="Normal 2 8 7 2" xfId="1971" xr:uid="{00000000-0005-0000-0000-0000C6070000}"/>
    <cellStyle name="Normal 2 8 7 3" xfId="1972" xr:uid="{00000000-0005-0000-0000-0000C7070000}"/>
    <cellStyle name="Normal 2 8 8" xfId="1973" xr:uid="{00000000-0005-0000-0000-0000C8070000}"/>
    <cellStyle name="Normal 2 8 8 2" xfId="1974" xr:uid="{00000000-0005-0000-0000-0000C9070000}"/>
    <cellStyle name="Normal 2 8 8 3" xfId="1975" xr:uid="{00000000-0005-0000-0000-0000CA070000}"/>
    <cellStyle name="Normal 2 8 9" xfId="1976" xr:uid="{00000000-0005-0000-0000-0000CB070000}"/>
    <cellStyle name="Normal 2 8 9 2" xfId="1977" xr:uid="{00000000-0005-0000-0000-0000CC070000}"/>
    <cellStyle name="Normal 2 8 9 3" xfId="1978" xr:uid="{00000000-0005-0000-0000-0000CD070000}"/>
    <cellStyle name="Normal 2 9" xfId="1979" xr:uid="{00000000-0005-0000-0000-0000CE070000}"/>
    <cellStyle name="Normal 2 9 10" xfId="1980" xr:uid="{00000000-0005-0000-0000-0000CF070000}"/>
    <cellStyle name="Normal 2 9 10 2" xfId="1981" xr:uid="{00000000-0005-0000-0000-0000D0070000}"/>
    <cellStyle name="Normal 2 9 10 3" xfId="1982" xr:uid="{00000000-0005-0000-0000-0000D1070000}"/>
    <cellStyle name="Normal 2 9 11" xfId="1983" xr:uid="{00000000-0005-0000-0000-0000D2070000}"/>
    <cellStyle name="Normal 2 9 11 2" xfId="1984" xr:uid="{00000000-0005-0000-0000-0000D3070000}"/>
    <cellStyle name="Normal 2 9 11 3" xfId="1985" xr:uid="{00000000-0005-0000-0000-0000D4070000}"/>
    <cellStyle name="Normal 2 9 12" xfId="1986" xr:uid="{00000000-0005-0000-0000-0000D5070000}"/>
    <cellStyle name="Normal 2 9 12 2" xfId="1987" xr:uid="{00000000-0005-0000-0000-0000D6070000}"/>
    <cellStyle name="Normal 2 9 12 3" xfId="1988" xr:uid="{00000000-0005-0000-0000-0000D7070000}"/>
    <cellStyle name="Normal 2 9 13" xfId="1989" xr:uid="{00000000-0005-0000-0000-0000D8070000}"/>
    <cellStyle name="Normal 2 9 13 2" xfId="1990" xr:uid="{00000000-0005-0000-0000-0000D9070000}"/>
    <cellStyle name="Normal 2 9 13 3" xfId="1991" xr:uid="{00000000-0005-0000-0000-0000DA070000}"/>
    <cellStyle name="Normal 2 9 14" xfId="1992" xr:uid="{00000000-0005-0000-0000-0000DB070000}"/>
    <cellStyle name="Normal 2 9 14 2" xfId="1993" xr:uid="{00000000-0005-0000-0000-0000DC070000}"/>
    <cellStyle name="Normal 2 9 14 3" xfId="1994" xr:uid="{00000000-0005-0000-0000-0000DD070000}"/>
    <cellStyle name="Normal 2 9 15" xfId="1995" xr:uid="{00000000-0005-0000-0000-0000DE070000}"/>
    <cellStyle name="Normal 2 9 15 2" xfId="1996" xr:uid="{00000000-0005-0000-0000-0000DF070000}"/>
    <cellStyle name="Normal 2 9 15 3" xfId="1997" xr:uid="{00000000-0005-0000-0000-0000E0070000}"/>
    <cellStyle name="Normal 2 9 16" xfId="1998" xr:uid="{00000000-0005-0000-0000-0000E1070000}"/>
    <cellStyle name="Normal 2 9 16 2" xfId="1999" xr:uid="{00000000-0005-0000-0000-0000E2070000}"/>
    <cellStyle name="Normal 2 9 16 3" xfId="2000" xr:uid="{00000000-0005-0000-0000-0000E3070000}"/>
    <cellStyle name="Normal 2 9 17" xfId="2001" xr:uid="{00000000-0005-0000-0000-0000E4070000}"/>
    <cellStyle name="Normal 2 9 17 2" xfId="2002" xr:uid="{00000000-0005-0000-0000-0000E5070000}"/>
    <cellStyle name="Normal 2 9 17 3" xfId="2003" xr:uid="{00000000-0005-0000-0000-0000E6070000}"/>
    <cellStyle name="Normal 2 9 18" xfId="2004" xr:uid="{00000000-0005-0000-0000-0000E7070000}"/>
    <cellStyle name="Normal 2 9 18 2" xfId="2005" xr:uid="{00000000-0005-0000-0000-0000E8070000}"/>
    <cellStyle name="Normal 2 9 18 3" xfId="2006" xr:uid="{00000000-0005-0000-0000-0000E9070000}"/>
    <cellStyle name="Normal 2 9 19" xfId="2007" xr:uid="{00000000-0005-0000-0000-0000EA070000}"/>
    <cellStyle name="Normal 2 9 19 2" xfId="2008" xr:uid="{00000000-0005-0000-0000-0000EB070000}"/>
    <cellStyle name="Normal 2 9 19 3" xfId="2009" xr:uid="{00000000-0005-0000-0000-0000EC070000}"/>
    <cellStyle name="Normal 2 9 2" xfId="2010" xr:uid="{00000000-0005-0000-0000-0000ED070000}"/>
    <cellStyle name="Normal 2 9 2 2" xfId="2011" xr:uid="{00000000-0005-0000-0000-0000EE070000}"/>
    <cellStyle name="Normal 2 9 2 3" xfId="2012" xr:uid="{00000000-0005-0000-0000-0000EF070000}"/>
    <cellStyle name="Normal 2 9 20" xfId="2013" xr:uid="{00000000-0005-0000-0000-0000F0070000}"/>
    <cellStyle name="Normal 2 9 20 2" xfId="2014" xr:uid="{00000000-0005-0000-0000-0000F1070000}"/>
    <cellStyle name="Normal 2 9 20 3" xfId="2015" xr:uid="{00000000-0005-0000-0000-0000F2070000}"/>
    <cellStyle name="Normal 2 9 21" xfId="2016" xr:uid="{00000000-0005-0000-0000-0000F3070000}"/>
    <cellStyle name="Normal 2 9 21 2" xfId="2017" xr:uid="{00000000-0005-0000-0000-0000F4070000}"/>
    <cellStyle name="Normal 2 9 21 3" xfId="2018" xr:uid="{00000000-0005-0000-0000-0000F5070000}"/>
    <cellStyle name="Normal 2 9 22" xfId="2019" xr:uid="{00000000-0005-0000-0000-0000F6070000}"/>
    <cellStyle name="Normal 2 9 22 2" xfId="2020" xr:uid="{00000000-0005-0000-0000-0000F7070000}"/>
    <cellStyle name="Normal 2 9 22 3" xfId="2021" xr:uid="{00000000-0005-0000-0000-0000F8070000}"/>
    <cellStyle name="Normal 2 9 23" xfId="2022" xr:uid="{00000000-0005-0000-0000-0000F9070000}"/>
    <cellStyle name="Normal 2 9 23 2" xfId="2023" xr:uid="{00000000-0005-0000-0000-0000FA070000}"/>
    <cellStyle name="Normal 2 9 23 3" xfId="2024" xr:uid="{00000000-0005-0000-0000-0000FB070000}"/>
    <cellStyle name="Normal 2 9 24" xfId="2025" xr:uid="{00000000-0005-0000-0000-0000FC070000}"/>
    <cellStyle name="Normal 2 9 24 2" xfId="2026" xr:uid="{00000000-0005-0000-0000-0000FD070000}"/>
    <cellStyle name="Normal 2 9 24 3" xfId="2027" xr:uid="{00000000-0005-0000-0000-0000FE070000}"/>
    <cellStyle name="Normal 2 9 25" xfId="2028" xr:uid="{00000000-0005-0000-0000-0000FF070000}"/>
    <cellStyle name="Normal 2 9 25 2" xfId="2029" xr:uid="{00000000-0005-0000-0000-000000080000}"/>
    <cellStyle name="Normal 2 9 25 3" xfId="2030" xr:uid="{00000000-0005-0000-0000-000001080000}"/>
    <cellStyle name="Normal 2 9 26" xfId="2031" xr:uid="{00000000-0005-0000-0000-000002080000}"/>
    <cellStyle name="Normal 2 9 26 2" xfId="2032" xr:uid="{00000000-0005-0000-0000-000003080000}"/>
    <cellStyle name="Normal 2 9 26 3" xfId="2033" xr:uid="{00000000-0005-0000-0000-000004080000}"/>
    <cellStyle name="Normal 2 9 27" xfId="2034" xr:uid="{00000000-0005-0000-0000-000005080000}"/>
    <cellStyle name="Normal 2 9 27 2" xfId="2035" xr:uid="{00000000-0005-0000-0000-000006080000}"/>
    <cellStyle name="Normal 2 9 27 3" xfId="2036" xr:uid="{00000000-0005-0000-0000-000007080000}"/>
    <cellStyle name="Normal 2 9 28" xfId="2037" xr:uid="{00000000-0005-0000-0000-000008080000}"/>
    <cellStyle name="Normal 2 9 28 2" xfId="2038" xr:uid="{00000000-0005-0000-0000-000009080000}"/>
    <cellStyle name="Normal 2 9 28 3" xfId="2039" xr:uid="{00000000-0005-0000-0000-00000A080000}"/>
    <cellStyle name="Normal 2 9 29" xfId="2040" xr:uid="{00000000-0005-0000-0000-00000B080000}"/>
    <cellStyle name="Normal 2 9 29 2" xfId="2041" xr:uid="{00000000-0005-0000-0000-00000C080000}"/>
    <cellStyle name="Normal 2 9 29 3" xfId="2042" xr:uid="{00000000-0005-0000-0000-00000D080000}"/>
    <cellStyle name="Normal 2 9 3" xfId="2043" xr:uid="{00000000-0005-0000-0000-00000E080000}"/>
    <cellStyle name="Normal 2 9 3 2" xfId="2044" xr:uid="{00000000-0005-0000-0000-00000F080000}"/>
    <cellStyle name="Normal 2 9 3 3" xfId="2045" xr:uid="{00000000-0005-0000-0000-000010080000}"/>
    <cellStyle name="Normal 2 9 30" xfId="2046" xr:uid="{00000000-0005-0000-0000-000011080000}"/>
    <cellStyle name="Normal 2 9 30 2" xfId="2047" xr:uid="{00000000-0005-0000-0000-000012080000}"/>
    <cellStyle name="Normal 2 9 30 3" xfId="2048" xr:uid="{00000000-0005-0000-0000-000013080000}"/>
    <cellStyle name="Normal 2 9 31" xfId="2049" xr:uid="{00000000-0005-0000-0000-000014080000}"/>
    <cellStyle name="Normal 2 9 31 2" xfId="2050" xr:uid="{00000000-0005-0000-0000-000015080000}"/>
    <cellStyle name="Normal 2 9 31 3" xfId="2051" xr:uid="{00000000-0005-0000-0000-000016080000}"/>
    <cellStyle name="Normal 2 9 32" xfId="2052" xr:uid="{00000000-0005-0000-0000-000017080000}"/>
    <cellStyle name="Normal 2 9 32 2" xfId="2053" xr:uid="{00000000-0005-0000-0000-000018080000}"/>
    <cellStyle name="Normal 2 9 32 3" xfId="2054" xr:uid="{00000000-0005-0000-0000-000019080000}"/>
    <cellStyle name="Normal 2 9 33" xfId="2055" xr:uid="{00000000-0005-0000-0000-00001A080000}"/>
    <cellStyle name="Normal 2 9 34" xfId="2056" xr:uid="{00000000-0005-0000-0000-00001B080000}"/>
    <cellStyle name="Normal 2 9 35" xfId="2057" xr:uid="{00000000-0005-0000-0000-00001C080000}"/>
    <cellStyle name="Normal 2 9 36" xfId="2058" xr:uid="{00000000-0005-0000-0000-00001D080000}"/>
    <cellStyle name="Normal 2 9 37" xfId="2059" xr:uid="{00000000-0005-0000-0000-00001E080000}"/>
    <cellStyle name="Normal 2 9 4" xfId="2060" xr:uid="{00000000-0005-0000-0000-00001F080000}"/>
    <cellStyle name="Normal 2 9 4 2" xfId="2061" xr:uid="{00000000-0005-0000-0000-000020080000}"/>
    <cellStyle name="Normal 2 9 4 3" xfId="2062" xr:uid="{00000000-0005-0000-0000-000021080000}"/>
    <cellStyle name="Normal 2 9 5" xfId="2063" xr:uid="{00000000-0005-0000-0000-000022080000}"/>
    <cellStyle name="Normal 2 9 5 2" xfId="2064" xr:uid="{00000000-0005-0000-0000-000023080000}"/>
    <cellStyle name="Normal 2 9 5 3" xfId="2065" xr:uid="{00000000-0005-0000-0000-000024080000}"/>
    <cellStyle name="Normal 2 9 6" xfId="2066" xr:uid="{00000000-0005-0000-0000-000025080000}"/>
    <cellStyle name="Normal 2 9 6 2" xfId="2067" xr:uid="{00000000-0005-0000-0000-000026080000}"/>
    <cellStyle name="Normal 2 9 6 3" xfId="2068" xr:uid="{00000000-0005-0000-0000-000027080000}"/>
    <cellStyle name="Normal 2 9 7" xfId="2069" xr:uid="{00000000-0005-0000-0000-000028080000}"/>
    <cellStyle name="Normal 2 9 7 2" xfId="2070" xr:uid="{00000000-0005-0000-0000-000029080000}"/>
    <cellStyle name="Normal 2 9 7 3" xfId="2071" xr:uid="{00000000-0005-0000-0000-00002A080000}"/>
    <cellStyle name="Normal 2 9 8" xfId="2072" xr:uid="{00000000-0005-0000-0000-00002B080000}"/>
    <cellStyle name="Normal 2 9 8 2" xfId="2073" xr:uid="{00000000-0005-0000-0000-00002C080000}"/>
    <cellStyle name="Normal 2 9 8 3" xfId="2074" xr:uid="{00000000-0005-0000-0000-00002D080000}"/>
    <cellStyle name="Normal 2 9 9" xfId="2075" xr:uid="{00000000-0005-0000-0000-00002E080000}"/>
    <cellStyle name="Normal 2 9 9 2" xfId="2076" xr:uid="{00000000-0005-0000-0000-00002F080000}"/>
    <cellStyle name="Normal 2 9 9 3" xfId="2077" xr:uid="{00000000-0005-0000-0000-000030080000}"/>
    <cellStyle name="Normal 3" xfId="2078" xr:uid="{00000000-0005-0000-0000-000031080000}"/>
    <cellStyle name="Normal 3 10" xfId="2079" xr:uid="{00000000-0005-0000-0000-000032080000}"/>
    <cellStyle name="Normal 3 10 2" xfId="2080" xr:uid="{00000000-0005-0000-0000-000033080000}"/>
    <cellStyle name="Normal 3 10 3" xfId="2081" xr:uid="{00000000-0005-0000-0000-000034080000}"/>
    <cellStyle name="Normal 3 11" xfId="2082" xr:uid="{00000000-0005-0000-0000-000035080000}"/>
    <cellStyle name="Normal 3 11 2" xfId="2083" xr:uid="{00000000-0005-0000-0000-000036080000}"/>
    <cellStyle name="Normal 3 11 3" xfId="2084" xr:uid="{00000000-0005-0000-0000-000037080000}"/>
    <cellStyle name="Normal 3 12" xfId="2085" xr:uid="{00000000-0005-0000-0000-000038080000}"/>
    <cellStyle name="Normal 3 13" xfId="2086" xr:uid="{00000000-0005-0000-0000-000039080000}"/>
    <cellStyle name="Normal 3 2" xfId="2087" xr:uid="{00000000-0005-0000-0000-00003A080000}"/>
    <cellStyle name="Normal 3 2 10" xfId="2088" xr:uid="{00000000-0005-0000-0000-00003B080000}"/>
    <cellStyle name="Normal 3 2 10 2" xfId="2089" xr:uid="{00000000-0005-0000-0000-00003C080000}"/>
    <cellStyle name="Normal 3 2 10 3" xfId="2090" xr:uid="{00000000-0005-0000-0000-00003D080000}"/>
    <cellStyle name="Normal 3 2 11" xfId="2091" xr:uid="{00000000-0005-0000-0000-00003E080000}"/>
    <cellStyle name="Normal 3 2 11 2" xfId="2092" xr:uid="{00000000-0005-0000-0000-00003F080000}"/>
    <cellStyle name="Normal 3 2 11 3" xfId="2093" xr:uid="{00000000-0005-0000-0000-000040080000}"/>
    <cellStyle name="Normal 3 2 12" xfId="2094" xr:uid="{00000000-0005-0000-0000-000041080000}"/>
    <cellStyle name="Normal 3 2 12 2" xfId="2095" xr:uid="{00000000-0005-0000-0000-000042080000}"/>
    <cellStyle name="Normal 3 2 12 3" xfId="2096" xr:uid="{00000000-0005-0000-0000-000043080000}"/>
    <cellStyle name="Normal 3 2 13" xfId="2097" xr:uid="{00000000-0005-0000-0000-000044080000}"/>
    <cellStyle name="Normal 3 2 13 2" xfId="2098" xr:uid="{00000000-0005-0000-0000-000045080000}"/>
    <cellStyle name="Normal 3 2 13 3" xfId="2099" xr:uid="{00000000-0005-0000-0000-000046080000}"/>
    <cellStyle name="Normal 3 2 14" xfId="2100" xr:uid="{00000000-0005-0000-0000-000047080000}"/>
    <cellStyle name="Normal 3 2 14 2" xfId="2101" xr:uid="{00000000-0005-0000-0000-000048080000}"/>
    <cellStyle name="Normal 3 2 14 3" xfId="2102" xr:uid="{00000000-0005-0000-0000-000049080000}"/>
    <cellStyle name="Normal 3 2 15" xfId="2103" xr:uid="{00000000-0005-0000-0000-00004A080000}"/>
    <cellStyle name="Normal 3 2 15 2" xfId="2104" xr:uid="{00000000-0005-0000-0000-00004B080000}"/>
    <cellStyle name="Normal 3 2 15 3" xfId="2105" xr:uid="{00000000-0005-0000-0000-00004C080000}"/>
    <cellStyle name="Normal 3 2 16" xfId="2106" xr:uid="{00000000-0005-0000-0000-00004D080000}"/>
    <cellStyle name="Normal 3 2 16 2" xfId="2107" xr:uid="{00000000-0005-0000-0000-00004E080000}"/>
    <cellStyle name="Normal 3 2 16 3" xfId="2108" xr:uid="{00000000-0005-0000-0000-00004F080000}"/>
    <cellStyle name="Normal 3 2 17" xfId="2109" xr:uid="{00000000-0005-0000-0000-000050080000}"/>
    <cellStyle name="Normal 3 2 17 2" xfId="2110" xr:uid="{00000000-0005-0000-0000-000051080000}"/>
    <cellStyle name="Normal 3 2 17 3" xfId="2111" xr:uid="{00000000-0005-0000-0000-000052080000}"/>
    <cellStyle name="Normal 3 2 18" xfId="2112" xr:uid="{00000000-0005-0000-0000-000053080000}"/>
    <cellStyle name="Normal 3 2 18 2" xfId="2113" xr:uid="{00000000-0005-0000-0000-000054080000}"/>
    <cellStyle name="Normal 3 2 18 3" xfId="2114" xr:uid="{00000000-0005-0000-0000-000055080000}"/>
    <cellStyle name="Normal 3 2 19" xfId="2115" xr:uid="{00000000-0005-0000-0000-000056080000}"/>
    <cellStyle name="Normal 3 2 19 2" xfId="2116" xr:uid="{00000000-0005-0000-0000-000057080000}"/>
    <cellStyle name="Normal 3 2 19 3" xfId="2117" xr:uid="{00000000-0005-0000-0000-000058080000}"/>
    <cellStyle name="Normal 3 2 2" xfId="2118" xr:uid="{00000000-0005-0000-0000-000059080000}"/>
    <cellStyle name="Normal 3 2 2 2" xfId="2119" xr:uid="{00000000-0005-0000-0000-00005A080000}"/>
    <cellStyle name="Normal 3 2 2 3" xfId="2120" xr:uid="{00000000-0005-0000-0000-00005B080000}"/>
    <cellStyle name="Normal 3 2 20" xfId="2121" xr:uid="{00000000-0005-0000-0000-00005C080000}"/>
    <cellStyle name="Normal 3 2 20 2" xfId="2122" xr:uid="{00000000-0005-0000-0000-00005D080000}"/>
    <cellStyle name="Normal 3 2 20 3" xfId="2123" xr:uid="{00000000-0005-0000-0000-00005E080000}"/>
    <cellStyle name="Normal 3 2 21" xfId="2124" xr:uid="{00000000-0005-0000-0000-00005F080000}"/>
    <cellStyle name="Normal 3 2 21 2" xfId="2125" xr:uid="{00000000-0005-0000-0000-000060080000}"/>
    <cellStyle name="Normal 3 2 21 3" xfId="2126" xr:uid="{00000000-0005-0000-0000-000061080000}"/>
    <cellStyle name="Normal 3 2 22" xfId="2127" xr:uid="{00000000-0005-0000-0000-000062080000}"/>
    <cellStyle name="Normal 3 2 22 2" xfId="2128" xr:uid="{00000000-0005-0000-0000-000063080000}"/>
    <cellStyle name="Normal 3 2 22 3" xfId="2129" xr:uid="{00000000-0005-0000-0000-000064080000}"/>
    <cellStyle name="Normal 3 2 23" xfId="2130" xr:uid="{00000000-0005-0000-0000-000065080000}"/>
    <cellStyle name="Normal 3 2 23 2" xfId="2131" xr:uid="{00000000-0005-0000-0000-000066080000}"/>
    <cellStyle name="Normal 3 2 23 3" xfId="2132" xr:uid="{00000000-0005-0000-0000-000067080000}"/>
    <cellStyle name="Normal 3 2 24" xfId="2133" xr:uid="{00000000-0005-0000-0000-000068080000}"/>
    <cellStyle name="Normal 3 2 24 2" xfId="2134" xr:uid="{00000000-0005-0000-0000-000069080000}"/>
    <cellStyle name="Normal 3 2 24 3" xfId="2135" xr:uid="{00000000-0005-0000-0000-00006A080000}"/>
    <cellStyle name="Normal 3 2 25" xfId="2136" xr:uid="{00000000-0005-0000-0000-00006B080000}"/>
    <cellStyle name="Normal 3 2 25 2" xfId="2137" xr:uid="{00000000-0005-0000-0000-00006C080000}"/>
    <cellStyle name="Normal 3 2 25 3" xfId="2138" xr:uid="{00000000-0005-0000-0000-00006D080000}"/>
    <cellStyle name="Normal 3 2 26" xfId="2139" xr:uid="{00000000-0005-0000-0000-00006E080000}"/>
    <cellStyle name="Normal 3 2 26 2" xfId="2140" xr:uid="{00000000-0005-0000-0000-00006F080000}"/>
    <cellStyle name="Normal 3 2 26 3" xfId="2141" xr:uid="{00000000-0005-0000-0000-000070080000}"/>
    <cellStyle name="Normal 3 2 27" xfId="2142" xr:uid="{00000000-0005-0000-0000-000071080000}"/>
    <cellStyle name="Normal 3 2 27 2" xfId="2143" xr:uid="{00000000-0005-0000-0000-000072080000}"/>
    <cellStyle name="Normal 3 2 27 3" xfId="2144" xr:uid="{00000000-0005-0000-0000-000073080000}"/>
    <cellStyle name="Normal 3 2 28" xfId="2145" xr:uid="{00000000-0005-0000-0000-000074080000}"/>
    <cellStyle name="Normal 3 2 28 2" xfId="2146" xr:uid="{00000000-0005-0000-0000-000075080000}"/>
    <cellStyle name="Normal 3 2 28 3" xfId="2147" xr:uid="{00000000-0005-0000-0000-000076080000}"/>
    <cellStyle name="Normal 3 2 29" xfId="2148" xr:uid="{00000000-0005-0000-0000-000077080000}"/>
    <cellStyle name="Normal 3 2 29 2" xfId="2149" xr:uid="{00000000-0005-0000-0000-000078080000}"/>
    <cellStyle name="Normal 3 2 29 3" xfId="2150" xr:uid="{00000000-0005-0000-0000-000079080000}"/>
    <cellStyle name="Normal 3 2 3" xfId="2151" xr:uid="{00000000-0005-0000-0000-00007A080000}"/>
    <cellStyle name="Normal 3 2 3 2" xfId="2152" xr:uid="{00000000-0005-0000-0000-00007B080000}"/>
    <cellStyle name="Normal 3 2 3 3" xfId="2153" xr:uid="{00000000-0005-0000-0000-00007C080000}"/>
    <cellStyle name="Normal 3 2 30" xfId="2154" xr:uid="{00000000-0005-0000-0000-00007D080000}"/>
    <cellStyle name="Normal 3 2 30 2" xfId="2155" xr:uid="{00000000-0005-0000-0000-00007E080000}"/>
    <cellStyle name="Normal 3 2 30 3" xfId="2156" xr:uid="{00000000-0005-0000-0000-00007F080000}"/>
    <cellStyle name="Normal 3 2 31" xfId="2157" xr:uid="{00000000-0005-0000-0000-000080080000}"/>
    <cellStyle name="Normal 3 2 31 2" xfId="2158" xr:uid="{00000000-0005-0000-0000-000081080000}"/>
    <cellStyle name="Normal 3 2 31 3" xfId="2159" xr:uid="{00000000-0005-0000-0000-000082080000}"/>
    <cellStyle name="Normal 3 2 32" xfId="2160" xr:uid="{00000000-0005-0000-0000-000083080000}"/>
    <cellStyle name="Normal 3 2 32 2" xfId="2161" xr:uid="{00000000-0005-0000-0000-000084080000}"/>
    <cellStyle name="Normal 3 2 32 3" xfId="2162" xr:uid="{00000000-0005-0000-0000-000085080000}"/>
    <cellStyle name="Normal 3 2 33" xfId="2163" xr:uid="{00000000-0005-0000-0000-000086080000}"/>
    <cellStyle name="Normal 3 2 34" xfId="2164" xr:uid="{00000000-0005-0000-0000-000087080000}"/>
    <cellStyle name="Normal 3 2 4" xfId="2165" xr:uid="{00000000-0005-0000-0000-000088080000}"/>
    <cellStyle name="Normal 3 2 4 2" xfId="2166" xr:uid="{00000000-0005-0000-0000-000089080000}"/>
    <cellStyle name="Normal 3 2 4 3" xfId="2167" xr:uid="{00000000-0005-0000-0000-00008A080000}"/>
    <cellStyle name="Normal 3 2 5" xfId="2168" xr:uid="{00000000-0005-0000-0000-00008B080000}"/>
    <cellStyle name="Normal 3 2 5 2" xfId="2169" xr:uid="{00000000-0005-0000-0000-00008C080000}"/>
    <cellStyle name="Normal 3 2 5 3" xfId="2170" xr:uid="{00000000-0005-0000-0000-00008D080000}"/>
    <cellStyle name="Normal 3 2 6" xfId="2171" xr:uid="{00000000-0005-0000-0000-00008E080000}"/>
    <cellStyle name="Normal 3 2 6 2" xfId="2172" xr:uid="{00000000-0005-0000-0000-00008F080000}"/>
    <cellStyle name="Normal 3 2 6 3" xfId="2173" xr:uid="{00000000-0005-0000-0000-000090080000}"/>
    <cellStyle name="Normal 3 2 7" xfId="2174" xr:uid="{00000000-0005-0000-0000-000091080000}"/>
    <cellStyle name="Normal 3 2 7 2" xfId="2175" xr:uid="{00000000-0005-0000-0000-000092080000}"/>
    <cellStyle name="Normal 3 2 7 3" xfId="2176" xr:uid="{00000000-0005-0000-0000-000093080000}"/>
    <cellStyle name="Normal 3 2 8" xfId="2177" xr:uid="{00000000-0005-0000-0000-000094080000}"/>
    <cellStyle name="Normal 3 2 8 2" xfId="2178" xr:uid="{00000000-0005-0000-0000-000095080000}"/>
    <cellStyle name="Normal 3 2 8 3" xfId="2179" xr:uid="{00000000-0005-0000-0000-000096080000}"/>
    <cellStyle name="Normal 3 2 9" xfId="2180" xr:uid="{00000000-0005-0000-0000-000097080000}"/>
    <cellStyle name="Normal 3 2 9 2" xfId="2181" xr:uid="{00000000-0005-0000-0000-000098080000}"/>
    <cellStyle name="Normal 3 2 9 3" xfId="2182" xr:uid="{00000000-0005-0000-0000-000099080000}"/>
    <cellStyle name="Normal 3 3" xfId="2183" xr:uid="{00000000-0005-0000-0000-00009A080000}"/>
    <cellStyle name="Normal 3 3 2" xfId="2184" xr:uid="{00000000-0005-0000-0000-00009B080000}"/>
    <cellStyle name="Normal 3 3 2 2" xfId="2185" xr:uid="{00000000-0005-0000-0000-00009C080000}"/>
    <cellStyle name="Normal 3 3 2 3" xfId="2186" xr:uid="{00000000-0005-0000-0000-00009D080000}"/>
    <cellStyle name="Normal 3 3 3" xfId="2187" xr:uid="{00000000-0005-0000-0000-00009E080000}"/>
    <cellStyle name="Normal 3 3 4" xfId="2188" xr:uid="{00000000-0005-0000-0000-00009F080000}"/>
    <cellStyle name="Normal 3 4" xfId="2189" xr:uid="{00000000-0005-0000-0000-0000A0080000}"/>
    <cellStyle name="Normal 3 4 2" xfId="2190" xr:uid="{00000000-0005-0000-0000-0000A1080000}"/>
    <cellStyle name="Normal 3 4 2 2" xfId="2191" xr:uid="{00000000-0005-0000-0000-0000A2080000}"/>
    <cellStyle name="Normal 3 4 2 3" xfId="2192" xr:uid="{00000000-0005-0000-0000-0000A3080000}"/>
    <cellStyle name="Normal 3 4 3" xfId="2193" xr:uid="{00000000-0005-0000-0000-0000A4080000}"/>
    <cellStyle name="Normal 3 4 4" xfId="2194" xr:uid="{00000000-0005-0000-0000-0000A5080000}"/>
    <cellStyle name="Normal 3 5" xfId="2195" xr:uid="{00000000-0005-0000-0000-0000A6080000}"/>
    <cellStyle name="Normal 3 5 2" xfId="2196" xr:uid="{00000000-0005-0000-0000-0000A7080000}"/>
    <cellStyle name="Normal 3 5 3" xfId="2197" xr:uid="{00000000-0005-0000-0000-0000A8080000}"/>
    <cellStyle name="Normal 3 6" xfId="2198" xr:uid="{00000000-0005-0000-0000-0000A9080000}"/>
    <cellStyle name="Normal 3 6 2" xfId="2199" xr:uid="{00000000-0005-0000-0000-0000AA080000}"/>
    <cellStyle name="Normal 3 6 3" xfId="2200" xr:uid="{00000000-0005-0000-0000-0000AB080000}"/>
    <cellStyle name="Normal 3 7" xfId="2201" xr:uid="{00000000-0005-0000-0000-0000AC080000}"/>
    <cellStyle name="Normal 3 7 2" xfId="2202" xr:uid="{00000000-0005-0000-0000-0000AD080000}"/>
    <cellStyle name="Normal 3 7 3" xfId="2203" xr:uid="{00000000-0005-0000-0000-0000AE080000}"/>
    <cellStyle name="Normal 3 8" xfId="2204" xr:uid="{00000000-0005-0000-0000-0000AF080000}"/>
    <cellStyle name="Normal 3 8 2" xfId="2205" xr:uid="{00000000-0005-0000-0000-0000B0080000}"/>
    <cellStyle name="Normal 3 8 3" xfId="2206" xr:uid="{00000000-0005-0000-0000-0000B1080000}"/>
    <cellStyle name="Normal 3 9" xfId="2207" xr:uid="{00000000-0005-0000-0000-0000B2080000}"/>
    <cellStyle name="Normal 3 9 2" xfId="2208" xr:uid="{00000000-0005-0000-0000-0000B3080000}"/>
    <cellStyle name="Normal 3 9 3" xfId="2209" xr:uid="{00000000-0005-0000-0000-0000B4080000}"/>
    <cellStyle name="Normal 34" xfId="2210" xr:uid="{00000000-0005-0000-0000-0000B5080000}"/>
    <cellStyle name="Normal 34 2" xfId="2211" xr:uid="{00000000-0005-0000-0000-0000B6080000}"/>
    <cellStyle name="Normal 34 3" xfId="2212" xr:uid="{00000000-0005-0000-0000-0000B7080000}"/>
    <cellStyle name="Normal 34 4" xfId="2213" xr:uid="{00000000-0005-0000-0000-0000B8080000}"/>
    <cellStyle name="Normal 34 5" xfId="2214" xr:uid="{00000000-0005-0000-0000-0000B9080000}"/>
    <cellStyle name="Normal 34 6" xfId="2215" xr:uid="{00000000-0005-0000-0000-0000BA080000}"/>
    <cellStyle name="Normal 34 7" xfId="2216" xr:uid="{00000000-0005-0000-0000-0000BB080000}"/>
    <cellStyle name="Normal 34 8" xfId="2217" xr:uid="{00000000-0005-0000-0000-0000BC080000}"/>
    <cellStyle name="Normal 35" xfId="2218" xr:uid="{00000000-0005-0000-0000-0000BD080000}"/>
    <cellStyle name="Normal 35 2" xfId="2219" xr:uid="{00000000-0005-0000-0000-0000BE080000}"/>
    <cellStyle name="Normal 35 3" xfId="2220" xr:uid="{00000000-0005-0000-0000-0000BF080000}"/>
    <cellStyle name="Normal 35 4" xfId="2221" xr:uid="{00000000-0005-0000-0000-0000C0080000}"/>
    <cellStyle name="Normal 35 5" xfId="2222" xr:uid="{00000000-0005-0000-0000-0000C1080000}"/>
    <cellStyle name="Normal 35 6" xfId="2223" xr:uid="{00000000-0005-0000-0000-0000C2080000}"/>
    <cellStyle name="Normal 35 7" xfId="2224" xr:uid="{00000000-0005-0000-0000-0000C3080000}"/>
    <cellStyle name="Normal 35 8" xfId="2225" xr:uid="{00000000-0005-0000-0000-0000C4080000}"/>
    <cellStyle name="Normal 36" xfId="2226" xr:uid="{00000000-0005-0000-0000-0000C5080000}"/>
    <cellStyle name="Normal 36 2" xfId="2227" xr:uid="{00000000-0005-0000-0000-0000C6080000}"/>
    <cellStyle name="Normal 36 3" xfId="2228" xr:uid="{00000000-0005-0000-0000-0000C7080000}"/>
    <cellStyle name="Normal 36 4" xfId="2229" xr:uid="{00000000-0005-0000-0000-0000C8080000}"/>
    <cellStyle name="Normal 36 5" xfId="2230" xr:uid="{00000000-0005-0000-0000-0000C9080000}"/>
    <cellStyle name="Normal 36 6" xfId="2231" xr:uid="{00000000-0005-0000-0000-0000CA080000}"/>
    <cellStyle name="Normal 36 7" xfId="2232" xr:uid="{00000000-0005-0000-0000-0000CB080000}"/>
    <cellStyle name="Normal 36 8" xfId="2233" xr:uid="{00000000-0005-0000-0000-0000CC080000}"/>
    <cellStyle name="Normal 37" xfId="2234" xr:uid="{00000000-0005-0000-0000-0000CD080000}"/>
    <cellStyle name="Normal 37 2" xfId="2235" xr:uid="{00000000-0005-0000-0000-0000CE080000}"/>
    <cellStyle name="Normal 37 3" xfId="2236" xr:uid="{00000000-0005-0000-0000-0000CF080000}"/>
    <cellStyle name="Normal 37 4" xfId="2237" xr:uid="{00000000-0005-0000-0000-0000D0080000}"/>
    <cellStyle name="Normal 37 5" xfId="2238" xr:uid="{00000000-0005-0000-0000-0000D1080000}"/>
    <cellStyle name="Normal 37 6" xfId="2239" xr:uid="{00000000-0005-0000-0000-0000D2080000}"/>
    <cellStyle name="Normal 37 7" xfId="2240" xr:uid="{00000000-0005-0000-0000-0000D3080000}"/>
    <cellStyle name="Normal 37 8" xfId="2241" xr:uid="{00000000-0005-0000-0000-0000D4080000}"/>
    <cellStyle name="Normal 4" xfId="2242" xr:uid="{00000000-0005-0000-0000-0000D5080000}"/>
    <cellStyle name="Normal 4 10" xfId="2243" xr:uid="{00000000-0005-0000-0000-0000D6080000}"/>
    <cellStyle name="Normal 4 10 2" xfId="2244" xr:uid="{00000000-0005-0000-0000-0000D7080000}"/>
    <cellStyle name="Normal 4 10 3" xfId="2245" xr:uid="{00000000-0005-0000-0000-0000D8080000}"/>
    <cellStyle name="Normal 4 11" xfId="2246" xr:uid="{00000000-0005-0000-0000-0000D9080000}"/>
    <cellStyle name="Normal 4 11 2" xfId="2247" xr:uid="{00000000-0005-0000-0000-0000DA080000}"/>
    <cellStyle name="Normal 4 11 3" xfId="2248" xr:uid="{00000000-0005-0000-0000-0000DB080000}"/>
    <cellStyle name="Normal 4 12" xfId="2249" xr:uid="{00000000-0005-0000-0000-0000DC080000}"/>
    <cellStyle name="Normal 4 12 2" xfId="2250" xr:uid="{00000000-0005-0000-0000-0000DD080000}"/>
    <cellStyle name="Normal 4 12 3" xfId="2251" xr:uid="{00000000-0005-0000-0000-0000DE080000}"/>
    <cellStyle name="Normal 4 13" xfId="2252" xr:uid="{00000000-0005-0000-0000-0000DF080000}"/>
    <cellStyle name="Normal 4 13 2" xfId="2253" xr:uid="{00000000-0005-0000-0000-0000E0080000}"/>
    <cellStyle name="Normal 4 13 3" xfId="2254" xr:uid="{00000000-0005-0000-0000-0000E1080000}"/>
    <cellStyle name="Normal 4 14" xfId="2255" xr:uid="{00000000-0005-0000-0000-0000E2080000}"/>
    <cellStyle name="Normal 4 14 2" xfId="2256" xr:uid="{00000000-0005-0000-0000-0000E3080000}"/>
    <cellStyle name="Normal 4 14 3" xfId="2257" xr:uid="{00000000-0005-0000-0000-0000E4080000}"/>
    <cellStyle name="Normal 4 15" xfId="2258" xr:uid="{00000000-0005-0000-0000-0000E5080000}"/>
    <cellStyle name="Normal 4 15 2" xfId="2259" xr:uid="{00000000-0005-0000-0000-0000E6080000}"/>
    <cellStyle name="Normal 4 15 3" xfId="2260" xr:uid="{00000000-0005-0000-0000-0000E7080000}"/>
    <cellStyle name="Normal 4 16" xfId="2261" xr:uid="{00000000-0005-0000-0000-0000E8080000}"/>
    <cellStyle name="Normal 4 16 2" xfId="2262" xr:uid="{00000000-0005-0000-0000-0000E9080000}"/>
    <cellStyle name="Normal 4 16 3" xfId="2263" xr:uid="{00000000-0005-0000-0000-0000EA080000}"/>
    <cellStyle name="Normal 4 17" xfId="2264" xr:uid="{00000000-0005-0000-0000-0000EB080000}"/>
    <cellStyle name="Normal 4 17 2" xfId="2265" xr:uid="{00000000-0005-0000-0000-0000EC080000}"/>
    <cellStyle name="Normal 4 17 3" xfId="2266" xr:uid="{00000000-0005-0000-0000-0000ED080000}"/>
    <cellStyle name="Normal 4 18" xfId="2267" xr:uid="{00000000-0005-0000-0000-0000EE080000}"/>
    <cellStyle name="Normal 4 18 2" xfId="2268" xr:uid="{00000000-0005-0000-0000-0000EF080000}"/>
    <cellStyle name="Normal 4 18 3" xfId="2269" xr:uid="{00000000-0005-0000-0000-0000F0080000}"/>
    <cellStyle name="Normal 4 19" xfId="2270" xr:uid="{00000000-0005-0000-0000-0000F1080000}"/>
    <cellStyle name="Normal 4 19 2" xfId="2271" xr:uid="{00000000-0005-0000-0000-0000F2080000}"/>
    <cellStyle name="Normal 4 19 3" xfId="2272" xr:uid="{00000000-0005-0000-0000-0000F3080000}"/>
    <cellStyle name="Normal 4 2" xfId="2273" xr:uid="{00000000-0005-0000-0000-0000F4080000}"/>
    <cellStyle name="Normal 4 2 2" xfId="2274" xr:uid="{00000000-0005-0000-0000-0000F5080000}"/>
    <cellStyle name="Normal 4 2 3" xfId="2275" xr:uid="{00000000-0005-0000-0000-0000F6080000}"/>
    <cellStyle name="Normal 4 20" xfId="2276" xr:uid="{00000000-0005-0000-0000-0000F7080000}"/>
    <cellStyle name="Normal 4 20 2" xfId="2277" xr:uid="{00000000-0005-0000-0000-0000F8080000}"/>
    <cellStyle name="Normal 4 20 3" xfId="2278" xr:uid="{00000000-0005-0000-0000-0000F9080000}"/>
    <cellStyle name="Normal 4 21" xfId="2279" xr:uid="{00000000-0005-0000-0000-0000FA080000}"/>
    <cellStyle name="Normal 4 21 2" xfId="2280" xr:uid="{00000000-0005-0000-0000-0000FB080000}"/>
    <cellStyle name="Normal 4 21 3" xfId="2281" xr:uid="{00000000-0005-0000-0000-0000FC080000}"/>
    <cellStyle name="Normal 4 22" xfId="2282" xr:uid="{00000000-0005-0000-0000-0000FD080000}"/>
    <cellStyle name="Normal 4 22 2" xfId="2283" xr:uid="{00000000-0005-0000-0000-0000FE080000}"/>
    <cellStyle name="Normal 4 22 3" xfId="2284" xr:uid="{00000000-0005-0000-0000-0000FF080000}"/>
    <cellStyle name="Normal 4 23" xfId="2285" xr:uid="{00000000-0005-0000-0000-000000090000}"/>
    <cellStyle name="Normal 4 23 2" xfId="2286" xr:uid="{00000000-0005-0000-0000-000001090000}"/>
    <cellStyle name="Normal 4 23 3" xfId="2287" xr:uid="{00000000-0005-0000-0000-000002090000}"/>
    <cellStyle name="Normal 4 24" xfId="2288" xr:uid="{00000000-0005-0000-0000-000003090000}"/>
    <cellStyle name="Normal 4 24 2" xfId="2289" xr:uid="{00000000-0005-0000-0000-000004090000}"/>
    <cellStyle name="Normal 4 24 3" xfId="2290" xr:uid="{00000000-0005-0000-0000-000005090000}"/>
    <cellStyle name="Normal 4 25" xfId="2291" xr:uid="{00000000-0005-0000-0000-000006090000}"/>
    <cellStyle name="Normal 4 25 2" xfId="2292" xr:uid="{00000000-0005-0000-0000-000007090000}"/>
    <cellStyle name="Normal 4 25 3" xfId="2293" xr:uid="{00000000-0005-0000-0000-000008090000}"/>
    <cellStyle name="Normal 4 26" xfId="2294" xr:uid="{00000000-0005-0000-0000-000009090000}"/>
    <cellStyle name="Normal 4 26 2" xfId="2295" xr:uid="{00000000-0005-0000-0000-00000A090000}"/>
    <cellStyle name="Normal 4 26 3" xfId="2296" xr:uid="{00000000-0005-0000-0000-00000B090000}"/>
    <cellStyle name="Normal 4 27" xfId="2297" xr:uid="{00000000-0005-0000-0000-00000C090000}"/>
    <cellStyle name="Normal 4 27 2" xfId="2298" xr:uid="{00000000-0005-0000-0000-00000D090000}"/>
    <cellStyle name="Normal 4 27 3" xfId="2299" xr:uid="{00000000-0005-0000-0000-00000E090000}"/>
    <cellStyle name="Normal 4 28" xfId="2300" xr:uid="{00000000-0005-0000-0000-00000F090000}"/>
    <cellStyle name="Normal 4 28 2" xfId="2301" xr:uid="{00000000-0005-0000-0000-000010090000}"/>
    <cellStyle name="Normal 4 28 3" xfId="2302" xr:uid="{00000000-0005-0000-0000-000011090000}"/>
    <cellStyle name="Normal 4 29" xfId="2303" xr:uid="{00000000-0005-0000-0000-000012090000}"/>
    <cellStyle name="Normal 4 29 2" xfId="2304" xr:uid="{00000000-0005-0000-0000-000013090000}"/>
    <cellStyle name="Normal 4 29 3" xfId="2305" xr:uid="{00000000-0005-0000-0000-000014090000}"/>
    <cellStyle name="Normal 4 3" xfId="2306" xr:uid="{00000000-0005-0000-0000-000015090000}"/>
    <cellStyle name="Normal 4 3 2" xfId="2307" xr:uid="{00000000-0005-0000-0000-000016090000}"/>
    <cellStyle name="Normal 4 3 3" xfId="2308" xr:uid="{00000000-0005-0000-0000-000017090000}"/>
    <cellStyle name="Normal 4 30" xfId="2309" xr:uid="{00000000-0005-0000-0000-000018090000}"/>
    <cellStyle name="Normal 4 30 2" xfId="2310" xr:uid="{00000000-0005-0000-0000-000019090000}"/>
    <cellStyle name="Normal 4 30 3" xfId="2311" xr:uid="{00000000-0005-0000-0000-00001A090000}"/>
    <cellStyle name="Normal 4 31" xfId="2312" xr:uid="{00000000-0005-0000-0000-00001B090000}"/>
    <cellStyle name="Normal 4 31 2" xfId="2313" xr:uid="{00000000-0005-0000-0000-00001C090000}"/>
    <cellStyle name="Normal 4 31 3" xfId="2314" xr:uid="{00000000-0005-0000-0000-00001D090000}"/>
    <cellStyle name="Normal 4 32" xfId="2315" xr:uid="{00000000-0005-0000-0000-00001E090000}"/>
    <cellStyle name="Normal 4 32 2" xfId="2316" xr:uid="{00000000-0005-0000-0000-00001F090000}"/>
    <cellStyle name="Normal 4 32 3" xfId="2317" xr:uid="{00000000-0005-0000-0000-000020090000}"/>
    <cellStyle name="Normal 4 33" xfId="2318" xr:uid="{00000000-0005-0000-0000-000021090000}"/>
    <cellStyle name="Normal 4 34" xfId="2319" xr:uid="{00000000-0005-0000-0000-000022090000}"/>
    <cellStyle name="Normal 4 35" xfId="2320" xr:uid="{00000000-0005-0000-0000-000023090000}"/>
    <cellStyle name="Normal 4 36" xfId="2321" xr:uid="{00000000-0005-0000-0000-000024090000}"/>
    <cellStyle name="Normal 4 37" xfId="2322" xr:uid="{00000000-0005-0000-0000-000025090000}"/>
    <cellStyle name="Normal 4 38" xfId="2323" xr:uid="{00000000-0005-0000-0000-000026090000}"/>
    <cellStyle name="Normal 4 39" xfId="2773" xr:uid="{00000000-0005-0000-0000-000027090000}"/>
    <cellStyle name="Normal 4 4" xfId="2324" xr:uid="{00000000-0005-0000-0000-000028090000}"/>
    <cellStyle name="Normal 4 4 2" xfId="2325" xr:uid="{00000000-0005-0000-0000-000029090000}"/>
    <cellStyle name="Normal 4 4 3" xfId="2326" xr:uid="{00000000-0005-0000-0000-00002A090000}"/>
    <cellStyle name="Normal 4 5" xfId="2327" xr:uid="{00000000-0005-0000-0000-00002B090000}"/>
    <cellStyle name="Normal 4 5 2" xfId="2328" xr:uid="{00000000-0005-0000-0000-00002C090000}"/>
    <cellStyle name="Normal 4 5 3" xfId="2329" xr:uid="{00000000-0005-0000-0000-00002D090000}"/>
    <cellStyle name="Normal 4 6" xfId="2330" xr:uid="{00000000-0005-0000-0000-00002E090000}"/>
    <cellStyle name="Normal 4 6 2" xfId="2331" xr:uid="{00000000-0005-0000-0000-00002F090000}"/>
    <cellStyle name="Normal 4 6 3" xfId="2332" xr:uid="{00000000-0005-0000-0000-000030090000}"/>
    <cellStyle name="Normal 4 7" xfId="2333" xr:uid="{00000000-0005-0000-0000-000031090000}"/>
    <cellStyle name="Normal 4 7 2" xfId="2334" xr:uid="{00000000-0005-0000-0000-000032090000}"/>
    <cellStyle name="Normal 4 7 3" xfId="2335" xr:uid="{00000000-0005-0000-0000-000033090000}"/>
    <cellStyle name="Normal 4 8" xfId="2336" xr:uid="{00000000-0005-0000-0000-000034090000}"/>
    <cellStyle name="Normal 4 8 2" xfId="2337" xr:uid="{00000000-0005-0000-0000-000035090000}"/>
    <cellStyle name="Normal 4 8 3" xfId="2338" xr:uid="{00000000-0005-0000-0000-000036090000}"/>
    <cellStyle name="Normal 4 9" xfId="2339" xr:uid="{00000000-0005-0000-0000-000037090000}"/>
    <cellStyle name="Normal 4 9 2" xfId="2340" xr:uid="{00000000-0005-0000-0000-000038090000}"/>
    <cellStyle name="Normal 4 9 3" xfId="2341" xr:uid="{00000000-0005-0000-0000-000039090000}"/>
    <cellStyle name="Normal 41" xfId="2342" xr:uid="{00000000-0005-0000-0000-00003A090000}"/>
    <cellStyle name="Normal 41 2" xfId="2343" xr:uid="{00000000-0005-0000-0000-00003B090000}"/>
    <cellStyle name="Normal 41 3" xfId="2344" xr:uid="{00000000-0005-0000-0000-00003C090000}"/>
    <cellStyle name="Normal 41 4" xfId="2345" xr:uid="{00000000-0005-0000-0000-00003D090000}"/>
    <cellStyle name="Normal 41 5" xfId="2346" xr:uid="{00000000-0005-0000-0000-00003E090000}"/>
    <cellStyle name="Normal 41 6" xfId="2347" xr:uid="{00000000-0005-0000-0000-00003F090000}"/>
    <cellStyle name="Normal 41 7" xfId="2348" xr:uid="{00000000-0005-0000-0000-000040090000}"/>
    <cellStyle name="Normal 41 8" xfId="2349" xr:uid="{00000000-0005-0000-0000-000041090000}"/>
    <cellStyle name="Normal 42" xfId="2350" xr:uid="{00000000-0005-0000-0000-000042090000}"/>
    <cellStyle name="Normal 42 2" xfId="2351" xr:uid="{00000000-0005-0000-0000-000043090000}"/>
    <cellStyle name="Normal 42 3" xfId="2352" xr:uid="{00000000-0005-0000-0000-000044090000}"/>
    <cellStyle name="Normal 42 4" xfId="2353" xr:uid="{00000000-0005-0000-0000-000045090000}"/>
    <cellStyle name="Normal 42 5" xfId="2354" xr:uid="{00000000-0005-0000-0000-000046090000}"/>
    <cellStyle name="Normal 42 6" xfId="2355" xr:uid="{00000000-0005-0000-0000-000047090000}"/>
    <cellStyle name="Normal 42 7" xfId="2356" xr:uid="{00000000-0005-0000-0000-000048090000}"/>
    <cellStyle name="Normal 42 8" xfId="2357" xr:uid="{00000000-0005-0000-0000-000049090000}"/>
    <cellStyle name="Normal 43" xfId="2358" xr:uid="{00000000-0005-0000-0000-00004A090000}"/>
    <cellStyle name="Normal 43 2" xfId="2359" xr:uid="{00000000-0005-0000-0000-00004B090000}"/>
    <cellStyle name="Normal 43 3" xfId="2360" xr:uid="{00000000-0005-0000-0000-00004C090000}"/>
    <cellStyle name="Normal 43 4" xfId="2361" xr:uid="{00000000-0005-0000-0000-00004D090000}"/>
    <cellStyle name="Normal 43 5" xfId="2362" xr:uid="{00000000-0005-0000-0000-00004E090000}"/>
    <cellStyle name="Normal 43 6" xfId="2363" xr:uid="{00000000-0005-0000-0000-00004F090000}"/>
    <cellStyle name="Normal 43 7" xfId="2364" xr:uid="{00000000-0005-0000-0000-000050090000}"/>
    <cellStyle name="Normal 43 8" xfId="2365" xr:uid="{00000000-0005-0000-0000-000051090000}"/>
    <cellStyle name="Normal 44" xfId="2366" xr:uid="{00000000-0005-0000-0000-000052090000}"/>
    <cellStyle name="Normal 44 2" xfId="2367" xr:uid="{00000000-0005-0000-0000-000053090000}"/>
    <cellStyle name="Normal 44 3" xfId="2368" xr:uid="{00000000-0005-0000-0000-000054090000}"/>
    <cellStyle name="Normal 44 4" xfId="2369" xr:uid="{00000000-0005-0000-0000-000055090000}"/>
    <cellStyle name="Normal 44 5" xfId="2370" xr:uid="{00000000-0005-0000-0000-000056090000}"/>
    <cellStyle name="Normal 44 6" xfId="2371" xr:uid="{00000000-0005-0000-0000-000057090000}"/>
    <cellStyle name="Normal 44 7" xfId="2372" xr:uid="{00000000-0005-0000-0000-000058090000}"/>
    <cellStyle name="Normal 44 8" xfId="2373" xr:uid="{00000000-0005-0000-0000-000059090000}"/>
    <cellStyle name="Normal 5" xfId="2374" xr:uid="{00000000-0005-0000-0000-00005A090000}"/>
    <cellStyle name="Normal 5 2" xfId="2375" xr:uid="{00000000-0005-0000-0000-00005B090000}"/>
    <cellStyle name="Normal 5 2 2" xfId="2376" xr:uid="{00000000-0005-0000-0000-00005C090000}"/>
    <cellStyle name="Normal 5 2 3" xfId="2377" xr:uid="{00000000-0005-0000-0000-00005D090000}"/>
    <cellStyle name="Normal 5 3" xfId="2378" xr:uid="{00000000-0005-0000-0000-00005E090000}"/>
    <cellStyle name="Normal 5 3 2" xfId="2379" xr:uid="{00000000-0005-0000-0000-00005F090000}"/>
    <cellStyle name="Normal 5 3 3" xfId="2380" xr:uid="{00000000-0005-0000-0000-000060090000}"/>
    <cellStyle name="Normal 5 4" xfId="2381" xr:uid="{00000000-0005-0000-0000-000061090000}"/>
    <cellStyle name="Normal 6" xfId="2382" xr:uid="{00000000-0005-0000-0000-000062090000}"/>
    <cellStyle name="Normal 6 10" xfId="2383" xr:uid="{00000000-0005-0000-0000-000063090000}"/>
    <cellStyle name="Normal 6 10 2" xfId="2384" xr:uid="{00000000-0005-0000-0000-000064090000}"/>
    <cellStyle name="Normal 6 10 3" xfId="2385" xr:uid="{00000000-0005-0000-0000-000065090000}"/>
    <cellStyle name="Normal 6 11" xfId="2386" xr:uid="{00000000-0005-0000-0000-000066090000}"/>
    <cellStyle name="Normal 6 11 2" xfId="2387" xr:uid="{00000000-0005-0000-0000-000067090000}"/>
    <cellStyle name="Normal 6 11 3" xfId="2388" xr:uid="{00000000-0005-0000-0000-000068090000}"/>
    <cellStyle name="Normal 6 12" xfId="2389" xr:uid="{00000000-0005-0000-0000-000069090000}"/>
    <cellStyle name="Normal 6 12 2" xfId="2390" xr:uid="{00000000-0005-0000-0000-00006A090000}"/>
    <cellStyle name="Normal 6 12 3" xfId="2391" xr:uid="{00000000-0005-0000-0000-00006B090000}"/>
    <cellStyle name="Normal 6 13" xfId="2392" xr:uid="{00000000-0005-0000-0000-00006C090000}"/>
    <cellStyle name="Normal 6 13 2" xfId="2393" xr:uid="{00000000-0005-0000-0000-00006D090000}"/>
    <cellStyle name="Normal 6 13 3" xfId="2394" xr:uid="{00000000-0005-0000-0000-00006E090000}"/>
    <cellStyle name="Normal 6 14" xfId="2395" xr:uid="{00000000-0005-0000-0000-00006F090000}"/>
    <cellStyle name="Normal 6 14 2" xfId="2396" xr:uid="{00000000-0005-0000-0000-000070090000}"/>
    <cellStyle name="Normal 6 14 3" xfId="2397" xr:uid="{00000000-0005-0000-0000-000071090000}"/>
    <cellStyle name="Normal 6 15" xfId="2398" xr:uid="{00000000-0005-0000-0000-000072090000}"/>
    <cellStyle name="Normal 6 15 2" xfId="2399" xr:uid="{00000000-0005-0000-0000-000073090000}"/>
    <cellStyle name="Normal 6 15 3" xfId="2400" xr:uid="{00000000-0005-0000-0000-000074090000}"/>
    <cellStyle name="Normal 6 16" xfId="2401" xr:uid="{00000000-0005-0000-0000-000075090000}"/>
    <cellStyle name="Normal 6 16 2" xfId="2402" xr:uid="{00000000-0005-0000-0000-000076090000}"/>
    <cellStyle name="Normal 6 16 3" xfId="2403" xr:uid="{00000000-0005-0000-0000-000077090000}"/>
    <cellStyle name="Normal 6 17" xfId="2404" xr:uid="{00000000-0005-0000-0000-000078090000}"/>
    <cellStyle name="Normal 6 17 2" xfId="2405" xr:uid="{00000000-0005-0000-0000-000079090000}"/>
    <cellStyle name="Normal 6 17 3" xfId="2406" xr:uid="{00000000-0005-0000-0000-00007A090000}"/>
    <cellStyle name="Normal 6 18" xfId="2407" xr:uid="{00000000-0005-0000-0000-00007B090000}"/>
    <cellStyle name="Normal 6 18 2" xfId="2408" xr:uid="{00000000-0005-0000-0000-00007C090000}"/>
    <cellStyle name="Normal 6 18 3" xfId="2409" xr:uid="{00000000-0005-0000-0000-00007D090000}"/>
    <cellStyle name="Normal 6 19" xfId="2410" xr:uid="{00000000-0005-0000-0000-00007E090000}"/>
    <cellStyle name="Normal 6 19 2" xfId="2411" xr:uid="{00000000-0005-0000-0000-00007F090000}"/>
    <cellStyle name="Normal 6 19 3" xfId="2412" xr:uid="{00000000-0005-0000-0000-000080090000}"/>
    <cellStyle name="Normal 6 2" xfId="2413" xr:uid="{00000000-0005-0000-0000-000081090000}"/>
    <cellStyle name="Normal 6 2 2" xfId="2414" xr:uid="{00000000-0005-0000-0000-000082090000}"/>
    <cellStyle name="Normal 6 2 3" xfId="2415" xr:uid="{00000000-0005-0000-0000-000083090000}"/>
    <cellStyle name="Normal 6 20" xfId="2416" xr:uid="{00000000-0005-0000-0000-000084090000}"/>
    <cellStyle name="Normal 6 20 2" xfId="2417" xr:uid="{00000000-0005-0000-0000-000085090000}"/>
    <cellStyle name="Normal 6 20 3" xfId="2418" xr:uid="{00000000-0005-0000-0000-000086090000}"/>
    <cellStyle name="Normal 6 21" xfId="2419" xr:uid="{00000000-0005-0000-0000-000087090000}"/>
    <cellStyle name="Normal 6 21 2" xfId="2420" xr:uid="{00000000-0005-0000-0000-000088090000}"/>
    <cellStyle name="Normal 6 21 3" xfId="2421" xr:uid="{00000000-0005-0000-0000-000089090000}"/>
    <cellStyle name="Normal 6 22" xfId="2422" xr:uid="{00000000-0005-0000-0000-00008A090000}"/>
    <cellStyle name="Normal 6 22 2" xfId="2423" xr:uid="{00000000-0005-0000-0000-00008B090000}"/>
    <cellStyle name="Normal 6 22 3" xfId="2424" xr:uid="{00000000-0005-0000-0000-00008C090000}"/>
    <cellStyle name="Normal 6 23" xfId="2425" xr:uid="{00000000-0005-0000-0000-00008D090000}"/>
    <cellStyle name="Normal 6 23 2" xfId="2426" xr:uid="{00000000-0005-0000-0000-00008E090000}"/>
    <cellStyle name="Normal 6 23 3" xfId="2427" xr:uid="{00000000-0005-0000-0000-00008F090000}"/>
    <cellStyle name="Normal 6 24" xfId="2428" xr:uid="{00000000-0005-0000-0000-000090090000}"/>
    <cellStyle name="Normal 6 24 2" xfId="2429" xr:uid="{00000000-0005-0000-0000-000091090000}"/>
    <cellStyle name="Normal 6 24 3" xfId="2430" xr:uid="{00000000-0005-0000-0000-000092090000}"/>
    <cellStyle name="Normal 6 25" xfId="2431" xr:uid="{00000000-0005-0000-0000-000093090000}"/>
    <cellStyle name="Normal 6 25 2" xfId="2432" xr:uid="{00000000-0005-0000-0000-000094090000}"/>
    <cellStyle name="Normal 6 25 3" xfId="2433" xr:uid="{00000000-0005-0000-0000-000095090000}"/>
    <cellStyle name="Normal 6 26" xfId="2434" xr:uid="{00000000-0005-0000-0000-000096090000}"/>
    <cellStyle name="Normal 6 26 2" xfId="2435" xr:uid="{00000000-0005-0000-0000-000097090000}"/>
    <cellStyle name="Normal 6 26 3" xfId="2436" xr:uid="{00000000-0005-0000-0000-000098090000}"/>
    <cellStyle name="Normal 6 27" xfId="2437" xr:uid="{00000000-0005-0000-0000-000099090000}"/>
    <cellStyle name="Normal 6 27 2" xfId="2438" xr:uid="{00000000-0005-0000-0000-00009A090000}"/>
    <cellStyle name="Normal 6 27 3" xfId="2439" xr:uid="{00000000-0005-0000-0000-00009B090000}"/>
    <cellStyle name="Normal 6 28" xfId="2440" xr:uid="{00000000-0005-0000-0000-00009C090000}"/>
    <cellStyle name="Normal 6 3" xfId="2441" xr:uid="{00000000-0005-0000-0000-00009D090000}"/>
    <cellStyle name="Normal 6 3 2" xfId="2442" xr:uid="{00000000-0005-0000-0000-00009E090000}"/>
    <cellStyle name="Normal 6 3 3" xfId="2443" xr:uid="{00000000-0005-0000-0000-00009F090000}"/>
    <cellStyle name="Normal 6 4" xfId="2444" xr:uid="{00000000-0005-0000-0000-0000A0090000}"/>
    <cellStyle name="Normal 6 4 2" xfId="2445" xr:uid="{00000000-0005-0000-0000-0000A1090000}"/>
    <cellStyle name="Normal 6 4 3" xfId="2446" xr:uid="{00000000-0005-0000-0000-0000A2090000}"/>
    <cellStyle name="Normal 6 5" xfId="2447" xr:uid="{00000000-0005-0000-0000-0000A3090000}"/>
    <cellStyle name="Normal 6 5 2" xfId="2448" xr:uid="{00000000-0005-0000-0000-0000A4090000}"/>
    <cellStyle name="Normal 6 5 3" xfId="2449" xr:uid="{00000000-0005-0000-0000-0000A5090000}"/>
    <cellStyle name="Normal 6 6" xfId="2450" xr:uid="{00000000-0005-0000-0000-0000A6090000}"/>
    <cellStyle name="Normal 6 6 2" xfId="2451" xr:uid="{00000000-0005-0000-0000-0000A7090000}"/>
    <cellStyle name="Normal 6 6 3" xfId="2452" xr:uid="{00000000-0005-0000-0000-0000A8090000}"/>
    <cellStyle name="Normal 6 7" xfId="2453" xr:uid="{00000000-0005-0000-0000-0000A9090000}"/>
    <cellStyle name="Normal 6 7 2" xfId="2454" xr:uid="{00000000-0005-0000-0000-0000AA090000}"/>
    <cellStyle name="Normal 6 7 3" xfId="2455" xr:uid="{00000000-0005-0000-0000-0000AB090000}"/>
    <cellStyle name="Normal 6 8" xfId="2456" xr:uid="{00000000-0005-0000-0000-0000AC090000}"/>
    <cellStyle name="Normal 6 8 2" xfId="2457" xr:uid="{00000000-0005-0000-0000-0000AD090000}"/>
    <cellStyle name="Normal 6 8 3" xfId="2458" xr:uid="{00000000-0005-0000-0000-0000AE090000}"/>
    <cellStyle name="Normal 6 9" xfId="2459" xr:uid="{00000000-0005-0000-0000-0000AF090000}"/>
    <cellStyle name="Normal 6 9 2" xfId="2460" xr:uid="{00000000-0005-0000-0000-0000B0090000}"/>
    <cellStyle name="Normal 6 9 3" xfId="2461" xr:uid="{00000000-0005-0000-0000-0000B1090000}"/>
    <cellStyle name="Normal 7" xfId="2462" xr:uid="{00000000-0005-0000-0000-0000B2090000}"/>
    <cellStyle name="Normal 7 2" xfId="2463" xr:uid="{00000000-0005-0000-0000-0000B3090000}"/>
    <cellStyle name="Normal 7 2 2" xfId="2464" xr:uid="{00000000-0005-0000-0000-0000B4090000}"/>
    <cellStyle name="Normal 7 2 3" xfId="2465" xr:uid="{00000000-0005-0000-0000-0000B5090000}"/>
    <cellStyle name="Normal 7 3" xfId="2466" xr:uid="{00000000-0005-0000-0000-0000B6090000}"/>
    <cellStyle name="Normal 7 3 2" xfId="2467" xr:uid="{00000000-0005-0000-0000-0000B7090000}"/>
    <cellStyle name="Normal 7 3 3" xfId="2468" xr:uid="{00000000-0005-0000-0000-0000B8090000}"/>
    <cellStyle name="Normal 7 4" xfId="2469" xr:uid="{00000000-0005-0000-0000-0000B9090000}"/>
    <cellStyle name="Normal 7 4 2" xfId="2470" xr:uid="{00000000-0005-0000-0000-0000BA090000}"/>
    <cellStyle name="Normal 7 4 3" xfId="2471" xr:uid="{00000000-0005-0000-0000-0000BB090000}"/>
    <cellStyle name="Normal 7 5" xfId="2472" xr:uid="{00000000-0005-0000-0000-0000BC090000}"/>
    <cellStyle name="Normal 7 5 2" xfId="2473" xr:uid="{00000000-0005-0000-0000-0000BD090000}"/>
    <cellStyle name="Normal 7 5 3" xfId="2474" xr:uid="{00000000-0005-0000-0000-0000BE090000}"/>
    <cellStyle name="Normal 7 6" xfId="2475" xr:uid="{00000000-0005-0000-0000-0000BF090000}"/>
    <cellStyle name="Normal 7 6 2" xfId="2476" xr:uid="{00000000-0005-0000-0000-0000C0090000}"/>
    <cellStyle name="Normal 7 6 3" xfId="2477" xr:uid="{00000000-0005-0000-0000-0000C1090000}"/>
    <cellStyle name="Normal 7 7" xfId="2478" xr:uid="{00000000-0005-0000-0000-0000C2090000}"/>
    <cellStyle name="Normal 7 7 2" xfId="2479" xr:uid="{00000000-0005-0000-0000-0000C3090000}"/>
    <cellStyle name="Normal 7 7 3" xfId="2480" xr:uid="{00000000-0005-0000-0000-0000C4090000}"/>
    <cellStyle name="Normal 7 8" xfId="2481" xr:uid="{00000000-0005-0000-0000-0000C5090000}"/>
    <cellStyle name="Normal 7 8 2" xfId="2482" xr:uid="{00000000-0005-0000-0000-0000C6090000}"/>
    <cellStyle name="Normal 7 8 3" xfId="2483" xr:uid="{00000000-0005-0000-0000-0000C7090000}"/>
    <cellStyle name="Normal 7 9" xfId="2484" xr:uid="{00000000-0005-0000-0000-0000C8090000}"/>
    <cellStyle name="Normal 9" xfId="2485" xr:uid="{00000000-0005-0000-0000-0000C9090000}"/>
    <cellStyle name="Notas" xfId="2486" builtinId="10" customBuiltin="1"/>
    <cellStyle name="Notas 2" xfId="2487" xr:uid="{00000000-0005-0000-0000-0000CB090000}"/>
    <cellStyle name="Notas 2 2" xfId="2488" xr:uid="{00000000-0005-0000-0000-0000CC090000}"/>
    <cellStyle name="Notas 3" xfId="2489" xr:uid="{00000000-0005-0000-0000-0000CD090000}"/>
    <cellStyle name="Notas 4" xfId="2756" xr:uid="{00000000-0005-0000-0000-0000CE090000}"/>
    <cellStyle name="Porcentaje" xfId="2490" builtinId="5"/>
    <cellStyle name="Porcentaje 10" xfId="2774" xr:uid="{00000000-0005-0000-0000-0000D0090000}"/>
    <cellStyle name="Porcentaje 2" xfId="2758" xr:uid="{00000000-0005-0000-0000-0000D1090000}"/>
    <cellStyle name="Porcentaje 20" xfId="2775" xr:uid="{00000000-0005-0000-0000-0000D2090000}"/>
    <cellStyle name="Porcentaje 3" xfId="2757" xr:uid="{00000000-0005-0000-0000-0000D3090000}"/>
    <cellStyle name="Porcentual 10" xfId="2491" xr:uid="{00000000-0005-0000-0000-0000D4090000}"/>
    <cellStyle name="Porcentual 10 2" xfId="2492" xr:uid="{00000000-0005-0000-0000-0000D5090000}"/>
    <cellStyle name="Porcentual 15" xfId="2493" xr:uid="{00000000-0005-0000-0000-0000D6090000}"/>
    <cellStyle name="Porcentual 15 10" xfId="2494" xr:uid="{00000000-0005-0000-0000-0000D7090000}"/>
    <cellStyle name="Porcentual 15 11" xfId="2495" xr:uid="{00000000-0005-0000-0000-0000D8090000}"/>
    <cellStyle name="Porcentual 15 12" xfId="2496" xr:uid="{00000000-0005-0000-0000-0000D9090000}"/>
    <cellStyle name="Porcentual 15 2" xfId="2497" xr:uid="{00000000-0005-0000-0000-0000DA090000}"/>
    <cellStyle name="Porcentual 15 2 10" xfId="2498" xr:uid="{00000000-0005-0000-0000-0000DB090000}"/>
    <cellStyle name="Porcentual 15 2 11" xfId="2499" xr:uid="{00000000-0005-0000-0000-0000DC090000}"/>
    <cellStyle name="Porcentual 15 2 2" xfId="2500" xr:uid="{00000000-0005-0000-0000-0000DD090000}"/>
    <cellStyle name="Porcentual 15 2 2 2" xfId="2501" xr:uid="{00000000-0005-0000-0000-0000DE090000}"/>
    <cellStyle name="Porcentual 15 2 2 3" xfId="2502" xr:uid="{00000000-0005-0000-0000-0000DF090000}"/>
    <cellStyle name="Porcentual 15 2 3" xfId="2503" xr:uid="{00000000-0005-0000-0000-0000E0090000}"/>
    <cellStyle name="Porcentual 15 2 3 2" xfId="2504" xr:uid="{00000000-0005-0000-0000-0000E1090000}"/>
    <cellStyle name="Porcentual 15 2 3 3" xfId="2505" xr:uid="{00000000-0005-0000-0000-0000E2090000}"/>
    <cellStyle name="Porcentual 15 2 4" xfId="2506" xr:uid="{00000000-0005-0000-0000-0000E3090000}"/>
    <cellStyle name="Porcentual 15 2 4 2" xfId="2507" xr:uid="{00000000-0005-0000-0000-0000E4090000}"/>
    <cellStyle name="Porcentual 15 2 4 3" xfId="2508" xr:uid="{00000000-0005-0000-0000-0000E5090000}"/>
    <cellStyle name="Porcentual 15 2 5" xfId="2509" xr:uid="{00000000-0005-0000-0000-0000E6090000}"/>
    <cellStyle name="Porcentual 15 2 5 2" xfId="2510" xr:uid="{00000000-0005-0000-0000-0000E7090000}"/>
    <cellStyle name="Porcentual 15 2 5 3" xfId="2511" xr:uid="{00000000-0005-0000-0000-0000E8090000}"/>
    <cellStyle name="Porcentual 15 2 6" xfId="2512" xr:uid="{00000000-0005-0000-0000-0000E9090000}"/>
    <cellStyle name="Porcentual 15 2 7" xfId="2513" xr:uid="{00000000-0005-0000-0000-0000EA090000}"/>
    <cellStyle name="Porcentual 15 2 8" xfId="2514" xr:uid="{00000000-0005-0000-0000-0000EB090000}"/>
    <cellStyle name="Porcentual 15 2 9" xfId="2515" xr:uid="{00000000-0005-0000-0000-0000EC090000}"/>
    <cellStyle name="Porcentual 15 3" xfId="2516" xr:uid="{00000000-0005-0000-0000-0000ED090000}"/>
    <cellStyle name="Porcentual 15 3 2" xfId="2517" xr:uid="{00000000-0005-0000-0000-0000EE090000}"/>
    <cellStyle name="Porcentual 15 3 3" xfId="2518" xr:uid="{00000000-0005-0000-0000-0000EF090000}"/>
    <cellStyle name="Porcentual 15 4" xfId="2519" xr:uid="{00000000-0005-0000-0000-0000F0090000}"/>
    <cellStyle name="Porcentual 15 4 2" xfId="2520" xr:uid="{00000000-0005-0000-0000-0000F1090000}"/>
    <cellStyle name="Porcentual 15 4 3" xfId="2521" xr:uid="{00000000-0005-0000-0000-0000F2090000}"/>
    <cellStyle name="Porcentual 15 5" xfId="2522" xr:uid="{00000000-0005-0000-0000-0000F3090000}"/>
    <cellStyle name="Porcentual 15 5 2" xfId="2523" xr:uid="{00000000-0005-0000-0000-0000F4090000}"/>
    <cellStyle name="Porcentual 15 5 3" xfId="2524" xr:uid="{00000000-0005-0000-0000-0000F5090000}"/>
    <cellStyle name="Porcentual 15 6" xfId="2525" xr:uid="{00000000-0005-0000-0000-0000F6090000}"/>
    <cellStyle name="Porcentual 15 6 2" xfId="2526" xr:uid="{00000000-0005-0000-0000-0000F7090000}"/>
    <cellStyle name="Porcentual 15 6 3" xfId="2527" xr:uid="{00000000-0005-0000-0000-0000F8090000}"/>
    <cellStyle name="Porcentual 15 7" xfId="2528" xr:uid="{00000000-0005-0000-0000-0000F9090000}"/>
    <cellStyle name="Porcentual 15 8" xfId="2529" xr:uid="{00000000-0005-0000-0000-0000FA090000}"/>
    <cellStyle name="Porcentual 15 9" xfId="2530" xr:uid="{00000000-0005-0000-0000-0000FB090000}"/>
    <cellStyle name="Porcentual 2" xfId="2531" xr:uid="{00000000-0005-0000-0000-0000FC090000}"/>
    <cellStyle name="Porcentual 2 10" xfId="2532" xr:uid="{00000000-0005-0000-0000-0000FD090000}"/>
    <cellStyle name="Porcentual 2 10 2" xfId="2533" xr:uid="{00000000-0005-0000-0000-0000FE090000}"/>
    <cellStyle name="Porcentual 2 10 2 2" xfId="2534" xr:uid="{00000000-0005-0000-0000-0000FF090000}"/>
    <cellStyle name="Porcentual 2 10 2 3" xfId="2535" xr:uid="{00000000-0005-0000-0000-0000000A0000}"/>
    <cellStyle name="Porcentual 2 10 3" xfId="2536" xr:uid="{00000000-0005-0000-0000-0000010A0000}"/>
    <cellStyle name="Porcentual 2 10 3 2" xfId="2537" xr:uid="{00000000-0005-0000-0000-0000020A0000}"/>
    <cellStyle name="Porcentual 2 10 3 3" xfId="2538" xr:uid="{00000000-0005-0000-0000-0000030A0000}"/>
    <cellStyle name="Porcentual 2 10 4" xfId="2539" xr:uid="{00000000-0005-0000-0000-0000040A0000}"/>
    <cellStyle name="Porcentual 2 10 5" xfId="2540" xr:uid="{00000000-0005-0000-0000-0000050A0000}"/>
    <cellStyle name="Porcentual 2 10 6" xfId="2541" xr:uid="{00000000-0005-0000-0000-0000060A0000}"/>
    <cellStyle name="Porcentual 2 10 7" xfId="2542" xr:uid="{00000000-0005-0000-0000-0000070A0000}"/>
    <cellStyle name="Porcentual 2 10 8" xfId="2543" xr:uid="{00000000-0005-0000-0000-0000080A0000}"/>
    <cellStyle name="Porcentual 2 10 9" xfId="2544" xr:uid="{00000000-0005-0000-0000-0000090A0000}"/>
    <cellStyle name="Porcentual 2 11" xfId="2545" xr:uid="{00000000-0005-0000-0000-00000A0A0000}"/>
    <cellStyle name="Porcentual 2 11 2" xfId="2546" xr:uid="{00000000-0005-0000-0000-00000B0A0000}"/>
    <cellStyle name="Porcentual 2 11 2 2" xfId="2547" xr:uid="{00000000-0005-0000-0000-00000C0A0000}"/>
    <cellStyle name="Porcentual 2 11 2 3" xfId="2548" xr:uid="{00000000-0005-0000-0000-00000D0A0000}"/>
    <cellStyle name="Porcentual 2 11 3" xfId="2549" xr:uid="{00000000-0005-0000-0000-00000E0A0000}"/>
    <cellStyle name="Porcentual 2 11 3 2" xfId="2550" xr:uid="{00000000-0005-0000-0000-00000F0A0000}"/>
    <cellStyle name="Porcentual 2 11 3 3" xfId="2551" xr:uid="{00000000-0005-0000-0000-0000100A0000}"/>
    <cellStyle name="Porcentual 2 11 4" xfId="2552" xr:uid="{00000000-0005-0000-0000-0000110A0000}"/>
    <cellStyle name="Porcentual 2 11 5" xfId="2553" xr:uid="{00000000-0005-0000-0000-0000120A0000}"/>
    <cellStyle name="Porcentual 2 11 6" xfId="2554" xr:uid="{00000000-0005-0000-0000-0000130A0000}"/>
    <cellStyle name="Porcentual 2 11 7" xfId="2555" xr:uid="{00000000-0005-0000-0000-0000140A0000}"/>
    <cellStyle name="Porcentual 2 11 8" xfId="2556" xr:uid="{00000000-0005-0000-0000-0000150A0000}"/>
    <cellStyle name="Porcentual 2 11 9" xfId="2557" xr:uid="{00000000-0005-0000-0000-0000160A0000}"/>
    <cellStyle name="Porcentual 2 12" xfId="2558" xr:uid="{00000000-0005-0000-0000-0000170A0000}"/>
    <cellStyle name="Porcentual 2 12 2" xfId="2559" xr:uid="{00000000-0005-0000-0000-0000180A0000}"/>
    <cellStyle name="Porcentual 2 12 2 2" xfId="2560" xr:uid="{00000000-0005-0000-0000-0000190A0000}"/>
    <cellStyle name="Porcentual 2 12 2 3" xfId="2561" xr:uid="{00000000-0005-0000-0000-00001A0A0000}"/>
    <cellStyle name="Porcentual 2 12 3" xfId="2562" xr:uid="{00000000-0005-0000-0000-00001B0A0000}"/>
    <cellStyle name="Porcentual 2 12 3 2" xfId="2563" xr:uid="{00000000-0005-0000-0000-00001C0A0000}"/>
    <cellStyle name="Porcentual 2 12 3 3" xfId="2564" xr:uid="{00000000-0005-0000-0000-00001D0A0000}"/>
    <cellStyle name="Porcentual 2 12 4" xfId="2565" xr:uid="{00000000-0005-0000-0000-00001E0A0000}"/>
    <cellStyle name="Porcentual 2 12 5" xfId="2566" xr:uid="{00000000-0005-0000-0000-00001F0A0000}"/>
    <cellStyle name="Porcentual 2 12 6" xfId="2567" xr:uid="{00000000-0005-0000-0000-0000200A0000}"/>
    <cellStyle name="Porcentual 2 12 7" xfId="2568" xr:uid="{00000000-0005-0000-0000-0000210A0000}"/>
    <cellStyle name="Porcentual 2 12 8" xfId="2569" xr:uid="{00000000-0005-0000-0000-0000220A0000}"/>
    <cellStyle name="Porcentual 2 12 9" xfId="2570" xr:uid="{00000000-0005-0000-0000-0000230A0000}"/>
    <cellStyle name="Porcentual 2 13" xfId="2571" xr:uid="{00000000-0005-0000-0000-0000240A0000}"/>
    <cellStyle name="Porcentual 2 13 2" xfId="2572" xr:uid="{00000000-0005-0000-0000-0000250A0000}"/>
    <cellStyle name="Porcentual 2 13 2 2" xfId="2573" xr:uid="{00000000-0005-0000-0000-0000260A0000}"/>
    <cellStyle name="Porcentual 2 13 2 3" xfId="2574" xr:uid="{00000000-0005-0000-0000-0000270A0000}"/>
    <cellStyle name="Porcentual 2 13 3" xfId="2575" xr:uid="{00000000-0005-0000-0000-0000280A0000}"/>
    <cellStyle name="Porcentual 2 13 3 2" xfId="2576" xr:uid="{00000000-0005-0000-0000-0000290A0000}"/>
    <cellStyle name="Porcentual 2 13 3 3" xfId="2577" xr:uid="{00000000-0005-0000-0000-00002A0A0000}"/>
    <cellStyle name="Porcentual 2 13 4" xfId="2578" xr:uid="{00000000-0005-0000-0000-00002B0A0000}"/>
    <cellStyle name="Porcentual 2 13 5" xfId="2579" xr:uid="{00000000-0005-0000-0000-00002C0A0000}"/>
    <cellStyle name="Porcentual 2 13 6" xfId="2580" xr:uid="{00000000-0005-0000-0000-00002D0A0000}"/>
    <cellStyle name="Porcentual 2 13 7" xfId="2581" xr:uid="{00000000-0005-0000-0000-00002E0A0000}"/>
    <cellStyle name="Porcentual 2 13 8" xfId="2582" xr:uid="{00000000-0005-0000-0000-00002F0A0000}"/>
    <cellStyle name="Porcentual 2 13 9" xfId="2583" xr:uid="{00000000-0005-0000-0000-0000300A0000}"/>
    <cellStyle name="Porcentual 2 14" xfId="2584" xr:uid="{00000000-0005-0000-0000-0000310A0000}"/>
    <cellStyle name="Porcentual 2 14 2" xfId="2585" xr:uid="{00000000-0005-0000-0000-0000320A0000}"/>
    <cellStyle name="Porcentual 2 14 2 2" xfId="2586" xr:uid="{00000000-0005-0000-0000-0000330A0000}"/>
    <cellStyle name="Porcentual 2 14 2 3" xfId="2587" xr:uid="{00000000-0005-0000-0000-0000340A0000}"/>
    <cellStyle name="Porcentual 2 14 3" xfId="2588" xr:uid="{00000000-0005-0000-0000-0000350A0000}"/>
    <cellStyle name="Porcentual 2 14 3 2" xfId="2589" xr:uid="{00000000-0005-0000-0000-0000360A0000}"/>
    <cellStyle name="Porcentual 2 14 3 3" xfId="2590" xr:uid="{00000000-0005-0000-0000-0000370A0000}"/>
    <cellStyle name="Porcentual 2 14 4" xfId="2591" xr:uid="{00000000-0005-0000-0000-0000380A0000}"/>
    <cellStyle name="Porcentual 2 14 5" xfId="2592" xr:uid="{00000000-0005-0000-0000-0000390A0000}"/>
    <cellStyle name="Porcentual 2 14 6" xfId="2593" xr:uid="{00000000-0005-0000-0000-00003A0A0000}"/>
    <cellStyle name="Porcentual 2 14 7" xfId="2594" xr:uid="{00000000-0005-0000-0000-00003B0A0000}"/>
    <cellStyle name="Porcentual 2 14 8" xfId="2595" xr:uid="{00000000-0005-0000-0000-00003C0A0000}"/>
    <cellStyle name="Porcentual 2 14 9" xfId="2596" xr:uid="{00000000-0005-0000-0000-00003D0A0000}"/>
    <cellStyle name="Porcentual 2 15" xfId="2597" xr:uid="{00000000-0005-0000-0000-00003E0A0000}"/>
    <cellStyle name="Porcentual 2 16" xfId="2598" xr:uid="{00000000-0005-0000-0000-00003F0A0000}"/>
    <cellStyle name="Porcentual 2 17" xfId="2599" xr:uid="{00000000-0005-0000-0000-0000400A0000}"/>
    <cellStyle name="Porcentual 2 18" xfId="2600" xr:uid="{00000000-0005-0000-0000-0000410A0000}"/>
    <cellStyle name="Porcentual 2 19" xfId="2601" xr:uid="{00000000-0005-0000-0000-0000420A0000}"/>
    <cellStyle name="Porcentual 2 2" xfId="2602" xr:uid="{00000000-0005-0000-0000-0000430A0000}"/>
    <cellStyle name="Porcentual 2 2 2" xfId="2603" xr:uid="{00000000-0005-0000-0000-0000440A0000}"/>
    <cellStyle name="Porcentual 2 2 2 2" xfId="2604" xr:uid="{00000000-0005-0000-0000-0000450A0000}"/>
    <cellStyle name="Porcentual 2 2 2 3" xfId="2605" xr:uid="{00000000-0005-0000-0000-0000460A0000}"/>
    <cellStyle name="Porcentual 2 2 3" xfId="2606" xr:uid="{00000000-0005-0000-0000-0000470A0000}"/>
    <cellStyle name="Porcentual 2 2 3 2" xfId="2607" xr:uid="{00000000-0005-0000-0000-0000480A0000}"/>
    <cellStyle name="Porcentual 2 2 3 3" xfId="2608" xr:uid="{00000000-0005-0000-0000-0000490A0000}"/>
    <cellStyle name="Porcentual 2 2 4" xfId="2609" xr:uid="{00000000-0005-0000-0000-00004A0A0000}"/>
    <cellStyle name="Porcentual 2 2 5" xfId="2610" xr:uid="{00000000-0005-0000-0000-00004B0A0000}"/>
    <cellStyle name="Porcentual 2 2 6" xfId="2611" xr:uid="{00000000-0005-0000-0000-00004C0A0000}"/>
    <cellStyle name="Porcentual 2 2 7" xfId="2612" xr:uid="{00000000-0005-0000-0000-00004D0A0000}"/>
    <cellStyle name="Porcentual 2 2 8" xfId="2613" xr:uid="{00000000-0005-0000-0000-00004E0A0000}"/>
    <cellStyle name="Porcentual 2 2 9" xfId="2614" xr:uid="{00000000-0005-0000-0000-00004F0A0000}"/>
    <cellStyle name="Porcentual 2 20" xfId="2615" xr:uid="{00000000-0005-0000-0000-0000500A0000}"/>
    <cellStyle name="Porcentual 2 21" xfId="2616" xr:uid="{00000000-0005-0000-0000-0000510A0000}"/>
    <cellStyle name="Porcentual 2 22" xfId="2617" xr:uid="{00000000-0005-0000-0000-0000520A0000}"/>
    <cellStyle name="Porcentual 2 3" xfId="2618" xr:uid="{00000000-0005-0000-0000-0000530A0000}"/>
    <cellStyle name="Porcentual 2 3 2" xfId="2619" xr:uid="{00000000-0005-0000-0000-0000540A0000}"/>
    <cellStyle name="Porcentual 2 3 2 2" xfId="2620" xr:uid="{00000000-0005-0000-0000-0000550A0000}"/>
    <cellStyle name="Porcentual 2 3 2 3" xfId="2621" xr:uid="{00000000-0005-0000-0000-0000560A0000}"/>
    <cellStyle name="Porcentual 2 3 3" xfId="2622" xr:uid="{00000000-0005-0000-0000-0000570A0000}"/>
    <cellStyle name="Porcentual 2 3 3 2" xfId="2623" xr:uid="{00000000-0005-0000-0000-0000580A0000}"/>
    <cellStyle name="Porcentual 2 3 3 3" xfId="2624" xr:uid="{00000000-0005-0000-0000-0000590A0000}"/>
    <cellStyle name="Porcentual 2 3 4" xfId="2625" xr:uid="{00000000-0005-0000-0000-00005A0A0000}"/>
    <cellStyle name="Porcentual 2 3 5" xfId="2626" xr:uid="{00000000-0005-0000-0000-00005B0A0000}"/>
    <cellStyle name="Porcentual 2 3 6" xfId="2627" xr:uid="{00000000-0005-0000-0000-00005C0A0000}"/>
    <cellStyle name="Porcentual 2 3 7" xfId="2628" xr:uid="{00000000-0005-0000-0000-00005D0A0000}"/>
    <cellStyle name="Porcentual 2 3 8" xfId="2629" xr:uid="{00000000-0005-0000-0000-00005E0A0000}"/>
    <cellStyle name="Porcentual 2 3 9" xfId="2630" xr:uid="{00000000-0005-0000-0000-00005F0A0000}"/>
    <cellStyle name="Porcentual 2 4" xfId="2631" xr:uid="{00000000-0005-0000-0000-0000600A0000}"/>
    <cellStyle name="Porcentual 2 4 2" xfId="2632" xr:uid="{00000000-0005-0000-0000-0000610A0000}"/>
    <cellStyle name="Porcentual 2 4 2 2" xfId="2633" xr:uid="{00000000-0005-0000-0000-0000620A0000}"/>
    <cellStyle name="Porcentual 2 4 2 3" xfId="2634" xr:uid="{00000000-0005-0000-0000-0000630A0000}"/>
    <cellStyle name="Porcentual 2 4 3" xfId="2635" xr:uid="{00000000-0005-0000-0000-0000640A0000}"/>
    <cellStyle name="Porcentual 2 4 3 2" xfId="2636" xr:uid="{00000000-0005-0000-0000-0000650A0000}"/>
    <cellStyle name="Porcentual 2 4 3 3" xfId="2637" xr:uid="{00000000-0005-0000-0000-0000660A0000}"/>
    <cellStyle name="Porcentual 2 4 4" xfId="2638" xr:uid="{00000000-0005-0000-0000-0000670A0000}"/>
    <cellStyle name="Porcentual 2 4 5" xfId="2639" xr:uid="{00000000-0005-0000-0000-0000680A0000}"/>
    <cellStyle name="Porcentual 2 4 6" xfId="2640" xr:uid="{00000000-0005-0000-0000-0000690A0000}"/>
    <cellStyle name="Porcentual 2 4 7" xfId="2641" xr:uid="{00000000-0005-0000-0000-00006A0A0000}"/>
    <cellStyle name="Porcentual 2 4 8" xfId="2642" xr:uid="{00000000-0005-0000-0000-00006B0A0000}"/>
    <cellStyle name="Porcentual 2 4 9" xfId="2643" xr:uid="{00000000-0005-0000-0000-00006C0A0000}"/>
    <cellStyle name="Porcentual 2 5" xfId="2644" xr:uid="{00000000-0005-0000-0000-00006D0A0000}"/>
    <cellStyle name="Porcentual 2 5 2" xfId="2645" xr:uid="{00000000-0005-0000-0000-00006E0A0000}"/>
    <cellStyle name="Porcentual 2 5 2 2" xfId="2646" xr:uid="{00000000-0005-0000-0000-00006F0A0000}"/>
    <cellStyle name="Porcentual 2 5 2 3" xfId="2647" xr:uid="{00000000-0005-0000-0000-0000700A0000}"/>
    <cellStyle name="Porcentual 2 5 3" xfId="2648" xr:uid="{00000000-0005-0000-0000-0000710A0000}"/>
    <cellStyle name="Porcentual 2 5 3 2" xfId="2649" xr:uid="{00000000-0005-0000-0000-0000720A0000}"/>
    <cellStyle name="Porcentual 2 5 3 3" xfId="2650" xr:uid="{00000000-0005-0000-0000-0000730A0000}"/>
    <cellStyle name="Porcentual 2 5 4" xfId="2651" xr:uid="{00000000-0005-0000-0000-0000740A0000}"/>
    <cellStyle name="Porcentual 2 5 5" xfId="2652" xr:uid="{00000000-0005-0000-0000-0000750A0000}"/>
    <cellStyle name="Porcentual 2 5 6" xfId="2653" xr:uid="{00000000-0005-0000-0000-0000760A0000}"/>
    <cellStyle name="Porcentual 2 5 7" xfId="2654" xr:uid="{00000000-0005-0000-0000-0000770A0000}"/>
    <cellStyle name="Porcentual 2 5 8" xfId="2655" xr:uid="{00000000-0005-0000-0000-0000780A0000}"/>
    <cellStyle name="Porcentual 2 5 9" xfId="2656" xr:uid="{00000000-0005-0000-0000-0000790A0000}"/>
    <cellStyle name="Porcentual 2 6" xfId="2657" xr:uid="{00000000-0005-0000-0000-00007A0A0000}"/>
    <cellStyle name="Porcentual 2 6 2" xfId="2658" xr:uid="{00000000-0005-0000-0000-00007B0A0000}"/>
    <cellStyle name="Porcentual 2 6 2 2" xfId="2659" xr:uid="{00000000-0005-0000-0000-00007C0A0000}"/>
    <cellStyle name="Porcentual 2 6 2 3" xfId="2660" xr:uid="{00000000-0005-0000-0000-00007D0A0000}"/>
    <cellStyle name="Porcentual 2 6 3" xfId="2661" xr:uid="{00000000-0005-0000-0000-00007E0A0000}"/>
    <cellStyle name="Porcentual 2 6 3 2" xfId="2662" xr:uid="{00000000-0005-0000-0000-00007F0A0000}"/>
    <cellStyle name="Porcentual 2 6 3 3" xfId="2663" xr:uid="{00000000-0005-0000-0000-0000800A0000}"/>
    <cellStyle name="Porcentual 2 6 4" xfId="2664" xr:uid="{00000000-0005-0000-0000-0000810A0000}"/>
    <cellStyle name="Porcentual 2 6 5" xfId="2665" xr:uid="{00000000-0005-0000-0000-0000820A0000}"/>
    <cellStyle name="Porcentual 2 6 6" xfId="2666" xr:uid="{00000000-0005-0000-0000-0000830A0000}"/>
    <cellStyle name="Porcentual 2 6 7" xfId="2667" xr:uid="{00000000-0005-0000-0000-0000840A0000}"/>
    <cellStyle name="Porcentual 2 6 8" xfId="2668" xr:uid="{00000000-0005-0000-0000-0000850A0000}"/>
    <cellStyle name="Porcentual 2 6 9" xfId="2669" xr:uid="{00000000-0005-0000-0000-0000860A0000}"/>
    <cellStyle name="Porcentual 2 7" xfId="2670" xr:uid="{00000000-0005-0000-0000-0000870A0000}"/>
    <cellStyle name="Porcentual 2 7 2" xfId="2671" xr:uid="{00000000-0005-0000-0000-0000880A0000}"/>
    <cellStyle name="Porcentual 2 7 2 2" xfId="2672" xr:uid="{00000000-0005-0000-0000-0000890A0000}"/>
    <cellStyle name="Porcentual 2 7 2 3" xfId="2673" xr:uid="{00000000-0005-0000-0000-00008A0A0000}"/>
    <cellStyle name="Porcentual 2 7 3" xfId="2674" xr:uid="{00000000-0005-0000-0000-00008B0A0000}"/>
    <cellStyle name="Porcentual 2 7 3 2" xfId="2675" xr:uid="{00000000-0005-0000-0000-00008C0A0000}"/>
    <cellStyle name="Porcentual 2 7 3 3" xfId="2676" xr:uid="{00000000-0005-0000-0000-00008D0A0000}"/>
    <cellStyle name="Porcentual 2 7 4" xfId="2677" xr:uid="{00000000-0005-0000-0000-00008E0A0000}"/>
    <cellStyle name="Porcentual 2 7 5" xfId="2678" xr:uid="{00000000-0005-0000-0000-00008F0A0000}"/>
    <cellStyle name="Porcentual 2 7 6" xfId="2679" xr:uid="{00000000-0005-0000-0000-0000900A0000}"/>
    <cellStyle name="Porcentual 2 7 7" xfId="2680" xr:uid="{00000000-0005-0000-0000-0000910A0000}"/>
    <cellStyle name="Porcentual 2 7 8" xfId="2681" xr:uid="{00000000-0005-0000-0000-0000920A0000}"/>
    <cellStyle name="Porcentual 2 7 9" xfId="2682" xr:uid="{00000000-0005-0000-0000-0000930A0000}"/>
    <cellStyle name="Porcentual 2 8" xfId="2683" xr:uid="{00000000-0005-0000-0000-0000940A0000}"/>
    <cellStyle name="Porcentual 2 8 2" xfId="2684" xr:uid="{00000000-0005-0000-0000-0000950A0000}"/>
    <cellStyle name="Porcentual 2 8 2 2" xfId="2685" xr:uid="{00000000-0005-0000-0000-0000960A0000}"/>
    <cellStyle name="Porcentual 2 8 2 3" xfId="2686" xr:uid="{00000000-0005-0000-0000-0000970A0000}"/>
    <cellStyle name="Porcentual 2 8 3" xfId="2687" xr:uid="{00000000-0005-0000-0000-0000980A0000}"/>
    <cellStyle name="Porcentual 2 8 3 2" xfId="2688" xr:uid="{00000000-0005-0000-0000-0000990A0000}"/>
    <cellStyle name="Porcentual 2 8 3 3" xfId="2689" xr:uid="{00000000-0005-0000-0000-00009A0A0000}"/>
    <cellStyle name="Porcentual 2 8 4" xfId="2690" xr:uid="{00000000-0005-0000-0000-00009B0A0000}"/>
    <cellStyle name="Porcentual 2 8 5" xfId="2691" xr:uid="{00000000-0005-0000-0000-00009C0A0000}"/>
    <cellStyle name="Porcentual 2 8 6" xfId="2692" xr:uid="{00000000-0005-0000-0000-00009D0A0000}"/>
    <cellStyle name="Porcentual 2 8 7" xfId="2693" xr:uid="{00000000-0005-0000-0000-00009E0A0000}"/>
    <cellStyle name="Porcentual 2 8 8" xfId="2694" xr:uid="{00000000-0005-0000-0000-00009F0A0000}"/>
    <cellStyle name="Porcentual 2 8 9" xfId="2695" xr:uid="{00000000-0005-0000-0000-0000A00A0000}"/>
    <cellStyle name="Porcentual 2 9" xfId="2696" xr:uid="{00000000-0005-0000-0000-0000A10A0000}"/>
    <cellStyle name="Porcentual 2 9 2" xfId="2697" xr:uid="{00000000-0005-0000-0000-0000A20A0000}"/>
    <cellStyle name="Porcentual 2 9 2 2" xfId="2698" xr:uid="{00000000-0005-0000-0000-0000A30A0000}"/>
    <cellStyle name="Porcentual 2 9 2 3" xfId="2699" xr:uid="{00000000-0005-0000-0000-0000A40A0000}"/>
    <cellStyle name="Porcentual 2 9 3" xfId="2700" xr:uid="{00000000-0005-0000-0000-0000A50A0000}"/>
    <cellStyle name="Porcentual 2 9 3 2" xfId="2701" xr:uid="{00000000-0005-0000-0000-0000A60A0000}"/>
    <cellStyle name="Porcentual 2 9 3 3" xfId="2702" xr:uid="{00000000-0005-0000-0000-0000A70A0000}"/>
    <cellStyle name="Porcentual 2 9 4" xfId="2703" xr:uid="{00000000-0005-0000-0000-0000A80A0000}"/>
    <cellStyle name="Porcentual 2 9 5" xfId="2704" xr:uid="{00000000-0005-0000-0000-0000A90A0000}"/>
    <cellStyle name="Porcentual 2 9 6" xfId="2705" xr:uid="{00000000-0005-0000-0000-0000AA0A0000}"/>
    <cellStyle name="Porcentual 2 9 7" xfId="2706" xr:uid="{00000000-0005-0000-0000-0000AB0A0000}"/>
    <cellStyle name="Porcentual 2 9 8" xfId="2707" xr:uid="{00000000-0005-0000-0000-0000AC0A0000}"/>
    <cellStyle name="Porcentual 2 9 9" xfId="2708" xr:uid="{00000000-0005-0000-0000-0000AD0A0000}"/>
    <cellStyle name="Porcentual 3" xfId="2709" xr:uid="{00000000-0005-0000-0000-0000AE0A0000}"/>
    <cellStyle name="Porcentual 3 2" xfId="2710" xr:uid="{00000000-0005-0000-0000-0000AF0A0000}"/>
    <cellStyle name="Porcentual 4" xfId="2711" xr:uid="{00000000-0005-0000-0000-0000B00A0000}"/>
    <cellStyle name="Porcentual 4 2" xfId="2712" xr:uid="{00000000-0005-0000-0000-0000B10A0000}"/>
    <cellStyle name="Porcentual 5" xfId="2713" xr:uid="{00000000-0005-0000-0000-0000B20A0000}"/>
    <cellStyle name="Porcentual 5 2" xfId="2714" xr:uid="{00000000-0005-0000-0000-0000B30A0000}"/>
    <cellStyle name="Porcentual 5 2 2" xfId="2715" xr:uid="{00000000-0005-0000-0000-0000B40A0000}"/>
    <cellStyle name="Porcentual 5 2 3" xfId="2716" xr:uid="{00000000-0005-0000-0000-0000B50A0000}"/>
    <cellStyle name="Porcentual 5 3" xfId="2717" xr:uid="{00000000-0005-0000-0000-0000B60A0000}"/>
    <cellStyle name="Porcentual 5 3 2" xfId="2718" xr:uid="{00000000-0005-0000-0000-0000B70A0000}"/>
    <cellStyle name="Porcentual 5 3 3" xfId="2719" xr:uid="{00000000-0005-0000-0000-0000B80A0000}"/>
    <cellStyle name="Porcentual 5 4" xfId="2720" xr:uid="{00000000-0005-0000-0000-0000B90A0000}"/>
    <cellStyle name="Porcentual 5 5" xfId="2721" xr:uid="{00000000-0005-0000-0000-0000BA0A0000}"/>
    <cellStyle name="Porcentual 5 6" xfId="2722" xr:uid="{00000000-0005-0000-0000-0000BB0A0000}"/>
    <cellStyle name="Porcentual 5 7" xfId="2723" xr:uid="{00000000-0005-0000-0000-0000BC0A0000}"/>
    <cellStyle name="Porcentual 5 8" xfId="2724" xr:uid="{00000000-0005-0000-0000-0000BD0A0000}"/>
    <cellStyle name="Porcentual 5 9" xfId="2725" xr:uid="{00000000-0005-0000-0000-0000BE0A0000}"/>
    <cellStyle name="Salida" xfId="2726" builtinId="21" customBuiltin="1"/>
    <cellStyle name="Salida 2" xfId="2727" xr:uid="{00000000-0005-0000-0000-0000C00A0000}"/>
    <cellStyle name="Salida 2 2" xfId="2728" xr:uid="{00000000-0005-0000-0000-0000C10A0000}"/>
    <cellStyle name="Subtitulo de Tabla" xfId="2729" xr:uid="{00000000-0005-0000-0000-0000C20A0000}"/>
    <cellStyle name="Texto de advertencia" xfId="2730" builtinId="11" customBuiltin="1"/>
    <cellStyle name="Texto de advertencia 2" xfId="2731" xr:uid="{00000000-0005-0000-0000-0000C40A0000}"/>
    <cellStyle name="Texto de advertencia 2 2" xfId="2732" xr:uid="{00000000-0005-0000-0000-0000C50A0000}"/>
    <cellStyle name="Texto explicativo" xfId="2733" builtinId="53" customBuiltin="1"/>
    <cellStyle name="Texto explicativo 2" xfId="2734" xr:uid="{00000000-0005-0000-0000-0000C70A0000}"/>
    <cellStyle name="Texto explicativo 2 2" xfId="2735" xr:uid="{00000000-0005-0000-0000-0000C80A0000}"/>
    <cellStyle name="Título" xfId="2736" builtinId="15" customBuiltin="1"/>
    <cellStyle name="Título 1 2" xfId="2738" xr:uid="{00000000-0005-0000-0000-0000CA0A0000}"/>
    <cellStyle name="Título 1 2 2" xfId="2739" xr:uid="{00000000-0005-0000-0000-0000CB0A0000}"/>
    <cellStyle name="Título 2" xfId="2740" builtinId="17" customBuiltin="1"/>
    <cellStyle name="Título 2 2" xfId="2741" xr:uid="{00000000-0005-0000-0000-0000CD0A0000}"/>
    <cellStyle name="Título 2 2 2" xfId="2742" xr:uid="{00000000-0005-0000-0000-0000CE0A0000}"/>
    <cellStyle name="Título 3" xfId="2743" builtinId="18" customBuiltin="1"/>
    <cellStyle name="Título 3 2" xfId="2744" xr:uid="{00000000-0005-0000-0000-0000D00A0000}"/>
    <cellStyle name="Título 3 2 2" xfId="2745" xr:uid="{00000000-0005-0000-0000-0000D10A0000}"/>
    <cellStyle name="Título 4" xfId="2746" xr:uid="{00000000-0005-0000-0000-0000D20A0000}"/>
    <cellStyle name="Título 4 2" xfId="2747" xr:uid="{00000000-0005-0000-0000-0000D30A0000}"/>
    <cellStyle name="Titulo de Tabla" xfId="2748" xr:uid="{00000000-0005-0000-0000-0000D40A0000}"/>
    <cellStyle name="Total" xfId="2749" builtinId="25" customBuiltin="1"/>
    <cellStyle name="Total 2" xfId="2750" xr:uid="{00000000-0005-0000-0000-0000D60A0000}"/>
    <cellStyle name="Total 2 2" xfId="2751" xr:uid="{00000000-0005-0000-0000-0000D70A0000}"/>
  </cellStyles>
  <dxfs count="0"/>
  <tableStyles count="0" defaultTableStyle="TableStyleMedium9" defaultPivotStyle="PivotStyleLight16"/>
  <colors>
    <mruColors>
      <color rgb="FF993366"/>
      <color rgb="FF990033"/>
      <color rgb="FF009999"/>
      <color rgb="FF4070C0"/>
      <color rgb="FFFF9966"/>
      <color rgb="FF760000"/>
      <color rgb="FF4080C0"/>
      <color rgb="FFFF6600"/>
      <color rgb="FF96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Inversión Extranjera Directa
Enero-Diciembre 2022-2023 </a:t>
            </a:r>
          </a:p>
        </c:rich>
      </c:tx>
      <c:layout>
        <c:manualLayout>
          <c:xMode val="edge"/>
          <c:yMode val="edge"/>
          <c:x val="0.33615841012134873"/>
          <c:y val="3.9396915273231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9157427937915"/>
          <c:y val="0.21519006825429657"/>
          <c:w val="0.7365853658536532"/>
          <c:h val="0.569621133339623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0033">
                  <a:alpha val="94000"/>
                </a:srgb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9999"/>
              </a:solidFill>
              <a:ln w="19050">
                <a:solidFill>
                  <a:srgbClr val="990033">
                    <a:alpha val="94000"/>
                  </a:srgbClr>
                </a:solidFill>
                <a:prstDash val="solid"/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C59D-408D-9FF2-5397FC529C76}"/>
              </c:ext>
            </c:extLst>
          </c:dPt>
          <c:dLbls>
            <c:dLbl>
              <c:idx val="0"/>
              <c:layout>
                <c:manualLayout>
                  <c:x val="-2.6607538802660754E-2"/>
                  <c:y val="-0.10181225819588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D-408D-9FF2-5397FC529C76}"/>
                </c:ext>
              </c:extLst>
            </c:dLbl>
            <c:dLbl>
              <c:idx val="7"/>
              <c:layout>
                <c:manualLayout>
                  <c:x val="-5.3215077605321508E-2"/>
                  <c:y val="-0.138464671146406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9D-408D-9FF2-5397FC529C76}"/>
                </c:ext>
              </c:extLst>
            </c:dLbl>
            <c:dLbl>
              <c:idx val="8"/>
              <c:layout>
                <c:manualLayout>
                  <c:x val="-6.7997043606799701E-2"/>
                  <c:y val="-0.17918957442476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9D-408D-9FF2-5397FC529C76}"/>
                </c:ext>
              </c:extLst>
            </c:dLbl>
            <c:dLbl>
              <c:idx val="9"/>
              <c:layout>
                <c:manualLayout>
                  <c:x val="-4.730229120473034E-2"/>
                  <c:y val="-0.13319576653407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9D-408D-9FF2-5397FC529C76}"/>
                </c:ext>
              </c:extLst>
            </c:dLbl>
            <c:dLbl>
              <c:idx val="10"/>
              <c:layout>
                <c:manualLayout>
                  <c:x val="-3.5476718403547672E-2"/>
                  <c:y val="-0.184709241827361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9D-408D-9FF2-5397FC529C76}"/>
                </c:ext>
              </c:extLst>
            </c:dLbl>
            <c:dLbl>
              <c:idx val="11"/>
              <c:layout>
                <c:manualLayout>
                  <c:x val="-2.1575617903637767E-2"/>
                  <c:y val="-0.125446490844111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9D-408D-9FF2-5397FC529C76}"/>
                </c:ext>
              </c:extLst>
            </c:dLbl>
            <c:dLbl>
              <c:idx val="12"/>
              <c:layout>
                <c:manualLayout>
                  <c:x val="-1.0509098049612376E-16"/>
                  <c:y val="-5.6179775280898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9D-408D-9FF2-5397FC529C76}"/>
                </c:ext>
              </c:extLst>
            </c:dLbl>
            <c:dLbl>
              <c:idx val="15"/>
              <c:layout>
                <c:manualLayout>
                  <c:x val="8.5982265974275818E-3"/>
                  <c:y val="0.145186213824585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11.010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59D-408D-9FF2-5397FC529C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4'!$B$9:$B$20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2022*</c:v>
                </c:pt>
                <c:pt idx="11">
                  <c:v>2023*</c:v>
                </c:pt>
              </c:strCache>
            </c:strRef>
          </c:cat>
          <c:val>
            <c:numRef>
              <c:f>'pg. 4'!$C$9:$C$20</c:f>
              <c:numCache>
                <c:formatCode>#,##0</c:formatCode>
                <c:ptCount val="12"/>
                <c:pt idx="0">
                  <c:v>16210.419015981601</c:v>
                </c:pt>
                <c:pt idx="1">
                  <c:v>16168.701714749701</c:v>
                </c:pt>
                <c:pt idx="2">
                  <c:v>11620.5326457092</c:v>
                </c:pt>
                <c:pt idx="3">
                  <c:v>13857.9377208026</c:v>
                </c:pt>
                <c:pt idx="4">
                  <c:v>13700.8804451998</c:v>
                </c:pt>
                <c:pt idx="5">
                  <c:v>11298.692773848599</c:v>
                </c:pt>
                <c:pt idx="6">
                  <c:v>13989.154028368301</c:v>
                </c:pt>
                <c:pt idx="7">
                  <c:v>7458.6249842193001</c:v>
                </c:pt>
                <c:pt idx="8">
                  <c:v>9561.3352766757107</c:v>
                </c:pt>
                <c:pt idx="9">
                  <c:v>17182.521349905899</c:v>
                </c:pt>
                <c:pt idx="10">
                  <c:v>17182.521349905899</c:v>
                </c:pt>
                <c:pt idx="11">
                  <c:v>17446.181733147499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9D-408D-9FF2-5397FC529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52352"/>
        <c:axId val="336452896"/>
      </c:lineChart>
      <c:catAx>
        <c:axId val="3364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CO"/>
          </a:p>
        </c:txPr>
        <c:crossAx val="33645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452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millones US$</a:t>
                </a:r>
              </a:p>
            </c:rich>
          </c:tx>
          <c:layout>
            <c:manualLayout>
              <c:xMode val="edge"/>
              <c:yMode val="edge"/>
              <c:x val="3.9024390243902439E-2"/>
              <c:y val="0.34810190642337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3645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Remesas
acumulado año</a:t>
            </a:r>
          </a:p>
        </c:rich>
      </c:tx>
      <c:layout>
        <c:manualLayout>
          <c:xMode val="edge"/>
          <c:yMode val="edge"/>
          <c:x val="0.38151660906640489"/>
          <c:y val="5.0473282676400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89821973610765"/>
          <c:y val="0.21451096390728935"/>
          <c:w val="0.74407582938389727"/>
          <c:h val="0.570977917981077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00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0033"/>
              </a:solidFill>
              <a:ln w="19050">
                <a:solidFill>
                  <a:srgbClr val="990033"/>
                </a:solidFill>
                <a:prstDash val="solid"/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15A6-43F0-8CCC-C0B70D36FE7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15A6-43F0-8CCC-C0B70D36FE7B}"/>
              </c:ext>
            </c:extLst>
          </c:dPt>
          <c:dLbls>
            <c:dLbl>
              <c:idx val="0"/>
              <c:layout>
                <c:manualLayout>
                  <c:x val="-3.6199095022624438E-2"/>
                  <c:y val="-9.5238095238095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A6-43F0-8CCC-C0B70D36FE7B}"/>
                </c:ext>
              </c:extLst>
            </c:dLbl>
            <c:dLbl>
              <c:idx val="8"/>
              <c:layout>
                <c:manualLayout>
                  <c:x val="-0.12669683257918551"/>
                  <c:y val="-9.5238095238095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A6-43F0-8CCC-C0B70D36FE7B}"/>
                </c:ext>
              </c:extLst>
            </c:dLbl>
            <c:dLbl>
              <c:idx val="9"/>
              <c:layout>
                <c:manualLayout>
                  <c:x val="-7.5414781297134345E-2"/>
                  <c:y val="-8.4656084656084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A6-43F0-8CCC-C0B70D36FE7B}"/>
                </c:ext>
              </c:extLst>
            </c:dLbl>
            <c:dLbl>
              <c:idx val="10"/>
              <c:layout>
                <c:manualLayout>
                  <c:x val="-3.0165912518853807E-2"/>
                  <c:y val="4.232804232804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A6-43F0-8CCC-C0B70D36FE7B}"/>
                </c:ext>
              </c:extLst>
            </c:dLbl>
            <c:dLbl>
              <c:idx val="11"/>
              <c:layout>
                <c:manualLayout>
                  <c:x val="-1.2066365007541479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A6-43F0-8CCC-C0B70D36FE7B}"/>
                </c:ext>
              </c:extLst>
            </c:dLbl>
            <c:dLbl>
              <c:idx val="12"/>
              <c:layout>
                <c:manualLayout>
                  <c:x val="-3.0165912518853696E-2"/>
                  <c:y val="4.2328042328042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A6-43F0-8CCC-C0B70D36FE7B}"/>
                </c:ext>
              </c:extLst>
            </c:dLbl>
            <c:dLbl>
              <c:idx val="13"/>
              <c:layout>
                <c:manualLayout>
                  <c:x val="0"/>
                  <c:y val="3.1746031746031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A6-43F0-8CCC-C0B70D36FE7B}"/>
                </c:ext>
              </c:extLst>
            </c:dLbl>
            <c:dLbl>
              <c:idx val="14"/>
              <c:layout>
                <c:manualLayout>
                  <c:x val="-1.5082956259426848E-2"/>
                  <c:y val="-9.1710758377424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A6-43F0-8CCC-C0B70D36FE7B}"/>
                </c:ext>
              </c:extLst>
            </c:dLbl>
            <c:dLbl>
              <c:idx val="16"/>
              <c:layout>
                <c:manualLayout>
                  <c:x val="-1.1060706816017369E-16"/>
                  <c:y val="-3.8834951456310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A6-43F0-8CCC-C0B70D36FE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4'!$B$32:$B$46</c:f>
              <c:strCache>
                <c:ptCount val="1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En-dic.19</c:v>
                </c:pt>
                <c:pt idx="11">
                  <c:v>En-dic.20</c:v>
                </c:pt>
                <c:pt idx="12">
                  <c:v>En-dic.21</c:v>
                </c:pt>
                <c:pt idx="13">
                  <c:v>En-dic.22</c:v>
                </c:pt>
                <c:pt idx="14">
                  <c:v>En-dic.23</c:v>
                </c:pt>
              </c:strCache>
            </c:strRef>
          </c:cat>
          <c:val>
            <c:numRef>
              <c:f>'pg. 4'!$C$32:$C$46</c:f>
              <c:numCache>
                <c:formatCode>#,##0</c:formatCode>
                <c:ptCount val="15"/>
                <c:pt idx="0">
                  <c:v>4401.04</c:v>
                </c:pt>
                <c:pt idx="1">
                  <c:v>4093.21</c:v>
                </c:pt>
                <c:pt idx="2">
                  <c:v>4957.3900000000003</c:v>
                </c:pt>
                <c:pt idx="3">
                  <c:v>5147.47</c:v>
                </c:pt>
                <c:pt idx="4">
                  <c:v>5783.73</c:v>
                </c:pt>
                <c:pt idx="5">
                  <c:v>6636.2</c:v>
                </c:pt>
                <c:pt idx="6">
                  <c:v>7086.53</c:v>
                </c:pt>
                <c:pt idx="7">
                  <c:v>6908.85</c:v>
                </c:pt>
                <c:pt idx="8">
                  <c:v>8597.25</c:v>
                </c:pt>
                <c:pt idx="9">
                  <c:v>9428.81</c:v>
                </c:pt>
                <c:pt idx="10">
                  <c:v>7086.53</c:v>
                </c:pt>
                <c:pt idx="11">
                  <c:v>6908.85</c:v>
                </c:pt>
                <c:pt idx="12">
                  <c:v>8597.25</c:v>
                </c:pt>
                <c:pt idx="13">
                  <c:v>9428.81</c:v>
                </c:pt>
                <c:pt idx="14">
                  <c:v>10091.07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A6-43F0-8CCC-C0B70D36F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59968"/>
        <c:axId val="336463776"/>
      </c:lineChart>
      <c:catAx>
        <c:axId val="3364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46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463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US$</a:t>
                </a:r>
              </a:p>
            </c:rich>
          </c:tx>
          <c:layout>
            <c:manualLayout>
              <c:xMode val="edge"/>
              <c:yMode val="edge"/>
              <c:x val="3.7914751606275471E-2"/>
              <c:y val="0.3470030531897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45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ES" sz="1050">
                <a:solidFill>
                  <a:schemeClr val="bg1"/>
                </a:solidFill>
              </a:rPr>
              <a:t>Inversión extranjera por sectores 
enero - diciembre de 2023</a:t>
            </a:r>
          </a:p>
        </c:rich>
      </c:tx>
      <c:layout>
        <c:manualLayout>
          <c:xMode val="edge"/>
          <c:yMode val="edge"/>
          <c:x val="0.32161547687333786"/>
          <c:y val="8.3594566353187051E-3"/>
        </c:manualLayout>
      </c:layout>
      <c:overlay val="0"/>
      <c:spPr>
        <a:solidFill>
          <a:srgbClr val="993366"/>
        </a:solidFill>
        <a:ln w="25400">
          <a:noFill/>
        </a:ln>
      </c:spPr>
    </c:title>
    <c:autoTitleDeleted val="0"/>
    <c:view3D>
      <c:rotX val="15"/>
      <c:hPercent val="8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02272727273268"/>
          <c:y val="0.38740920096852338"/>
          <c:w val="0.41051136363636381"/>
          <c:h val="0.259079903147702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chemeClr val="tx1"/>
              </a:solidFill>
              <a:prstDash val="solid"/>
            </a:ln>
          </c:spPr>
          <c:dPt>
            <c:idx val="0"/>
            <c:bubble3D val="0"/>
            <c:spPr>
              <a:solidFill>
                <a:srgbClr val="FF9966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89-44DD-B289-0D0681771BA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89-44DD-B289-0D0681771BA9}"/>
              </c:ext>
            </c:extLst>
          </c:dPt>
          <c:dPt>
            <c:idx val="2"/>
            <c:bubble3D val="0"/>
            <c:spPr>
              <a:solidFill>
                <a:srgbClr val="4080C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89-44DD-B289-0D0681771BA9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89-44DD-B289-0D0681771BA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E89-44DD-B289-0D0681771BA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E89-44DD-B289-0D0681771BA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E89-44DD-B289-0D0681771B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E89-44DD-B289-0D0681771BA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E89-44DD-B289-0D0681771BA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E89-44DD-B289-0D0681771BA9}"/>
              </c:ext>
            </c:extLst>
          </c:dPt>
          <c:dLbls>
            <c:dLbl>
              <c:idx val="0"/>
              <c:layout>
                <c:manualLayout>
                  <c:x val="0.24531724461145618"/>
                  <c:y val="-0.233666660311528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9-44DD-B289-0D0681771BA9}"/>
                </c:ext>
              </c:extLst>
            </c:dLbl>
            <c:dLbl>
              <c:idx val="1"/>
              <c:layout>
                <c:manualLayout>
                  <c:x val="0.13101162851332326"/>
                  <c:y val="7.1426949374274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89-44DD-B289-0D0681771BA9}"/>
                </c:ext>
              </c:extLst>
            </c:dLbl>
            <c:dLbl>
              <c:idx val="2"/>
              <c:layout>
                <c:manualLayout>
                  <c:x val="9.0373363925535799E-2"/>
                  <c:y val="0.21790437637301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89-44DD-B289-0D0681771BA9}"/>
                </c:ext>
              </c:extLst>
            </c:dLbl>
            <c:dLbl>
              <c:idx val="3"/>
              <c:layout>
                <c:manualLayout>
                  <c:x val="6.744850602283986E-2"/>
                  <c:y val="0.261218868017673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9-44DD-B289-0D0681771BA9}"/>
                </c:ext>
              </c:extLst>
            </c:dLbl>
            <c:dLbl>
              <c:idx val="4"/>
              <c:layout>
                <c:manualLayout>
                  <c:x val="-6.6867427995341566E-2"/>
                  <c:y val="0.31037740972033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9-44DD-B289-0D0681771BA9}"/>
                </c:ext>
              </c:extLst>
            </c:dLbl>
            <c:dLbl>
              <c:idx val="5"/>
              <c:layout>
                <c:manualLayout>
                  <c:x val="-0.12565208322469626"/>
                  <c:y val="0.172869942981265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89-44DD-B289-0D0681771BA9}"/>
                </c:ext>
              </c:extLst>
            </c:dLbl>
            <c:dLbl>
              <c:idx val="6"/>
              <c:layout>
                <c:manualLayout>
                  <c:x val="-0.15733291616693609"/>
                  <c:y val="3.5213780095669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9-44DD-B289-0D0681771BA9}"/>
                </c:ext>
              </c:extLst>
            </c:dLbl>
            <c:dLbl>
              <c:idx val="7"/>
              <c:layout>
                <c:manualLayout>
                  <c:x val="-0.16487285115850586"/>
                  <c:y val="-8.146652514830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9-44DD-B289-0D0681771BA9}"/>
                </c:ext>
              </c:extLst>
            </c:dLbl>
            <c:dLbl>
              <c:idx val="8"/>
              <c:layout>
                <c:manualLayout>
                  <c:x val="-2.4688428847056371E-2"/>
                  <c:y val="-0.113875700602359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89-44DD-B289-0D0681771BA9}"/>
                </c:ext>
              </c:extLst>
            </c:dLbl>
            <c:dLbl>
              <c:idx val="9"/>
              <c:layout>
                <c:manualLayout>
                  <c:x val="0.1000552745476351"/>
                  <c:y val="-4.9613375130616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89-44DD-B289-0D0681771B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'pg. 6'!$C$11:$C$20</c:f>
              <c:strCache>
                <c:ptCount val="10"/>
                <c:pt idx="0">
                  <c:v>Sector petrolero</c:v>
                </c:pt>
                <c:pt idx="1">
                  <c:v>Agricultura, caza, silvicultura y pesca</c:v>
                </c:pt>
                <c:pt idx="2">
                  <c:v>Minas y canteras (incluye carbón)</c:v>
                </c:pt>
                <c:pt idx="3">
                  <c:v>Manufactureras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Comercio, restaurantes y hoteles</c:v>
                </c:pt>
                <c:pt idx="7">
                  <c:v>Transportes, almacenamiento y comunicaciones</c:v>
                </c:pt>
                <c:pt idx="8">
                  <c:v>Establecimientos financieros</c:v>
                </c:pt>
                <c:pt idx="9">
                  <c:v>Servicios comunales</c:v>
                </c:pt>
              </c:strCache>
            </c:strRef>
          </c:cat>
          <c:val>
            <c:numRef>
              <c:f>'pg. 6'!$I$11:$I$20</c:f>
              <c:numCache>
                <c:formatCode>#,##0</c:formatCode>
                <c:ptCount val="10"/>
                <c:pt idx="0">
                  <c:v>2703.1228530826502</c:v>
                </c:pt>
                <c:pt idx="1">
                  <c:v>349.26489019591997</c:v>
                </c:pt>
                <c:pt idx="2">
                  <c:v>3290.0530054966898</c:v>
                </c:pt>
                <c:pt idx="3">
                  <c:v>3085.7326663367198</c:v>
                </c:pt>
                <c:pt idx="4">
                  <c:v>1125.30767986756</c:v>
                </c:pt>
                <c:pt idx="5">
                  <c:v>406.81731272777603</c:v>
                </c:pt>
                <c:pt idx="6">
                  <c:v>1708.96302198284</c:v>
                </c:pt>
                <c:pt idx="7">
                  <c:v>1213.4940735616401</c:v>
                </c:pt>
                <c:pt idx="8">
                  <c:v>3083.9873417069898</c:v>
                </c:pt>
                <c:pt idx="9">
                  <c:v>479.43888818872199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E89-44DD-B289-0D0681771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734723087671607"/>
          <c:y val="4.1131005617616283E-2"/>
          <c:w val="0.79769736842105254"/>
          <c:h val="0.66235355324459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7'!$F$8</c:f>
              <c:strCache>
                <c:ptCount val="1"/>
                <c:pt idx="0">
                  <c:v>Inversión Extranjera Directa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dLbls>
            <c:dLbl>
              <c:idx val="5"/>
              <c:layout>
                <c:manualLayout>
                  <c:x val="-3.9704073307693529E-4"/>
                  <c:y val="-5.6362260767226217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74-4BC2-ABC7-946DCE6010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7'!$E$21:$E$26</c:f>
              <c:strCache>
                <c:ptCount val="6"/>
                <c:pt idx="0">
                  <c:v>dic-19</c:v>
                </c:pt>
                <c:pt idx="1">
                  <c:v>dic-20</c:v>
                </c:pt>
                <c:pt idx="2">
                  <c:v>dic-21</c:v>
                </c:pt>
                <c:pt idx="3">
                  <c:v>dic-22</c:v>
                </c:pt>
                <c:pt idx="4">
                  <c:v>dic-23</c:v>
                </c:pt>
                <c:pt idx="5">
                  <c:v>28/03/2024</c:v>
                </c:pt>
              </c:strCache>
            </c:strRef>
          </c:cat>
          <c:val>
            <c:numRef>
              <c:f>'pg. 7'!$F$21:$F$26</c:f>
              <c:numCache>
                <c:formatCode>_ * #,##0.0_ ;_ * \-#,##0.0_ ;_ * "-"??_ ;_ @_ </c:formatCode>
                <c:ptCount val="6"/>
                <c:pt idx="0">
                  <c:v>10279.71163777</c:v>
                </c:pt>
                <c:pt idx="1">
                  <c:v>6831.4067060899997</c:v>
                </c:pt>
                <c:pt idx="2">
                  <c:v>7174.2717991200007</c:v>
                </c:pt>
                <c:pt idx="3">
                  <c:v>11263</c:v>
                </c:pt>
                <c:pt idx="4">
                  <c:v>13068</c:v>
                </c:pt>
                <c:pt idx="5">
                  <c:v>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4-4BC2-ABC7-946DCE601021}"/>
            </c:ext>
          </c:extLst>
        </c:ser>
        <c:ser>
          <c:idx val="1"/>
          <c:order val="1"/>
          <c:tx>
            <c:strRef>
              <c:f>'pg. 7'!$G$8</c:f>
              <c:strCache>
                <c:ptCount val="1"/>
                <c:pt idx="0">
                  <c:v>Inversión de Portafolio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74-4BC2-ABC7-946DCE6010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74-4BC2-ABC7-946DCE6010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74-4BC2-ABC7-946DCE6010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74-4BC2-ABC7-946DCE6010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74-4BC2-ABC7-946DCE601021}"/>
                </c:ext>
              </c:extLst>
            </c:dLbl>
            <c:dLbl>
              <c:idx val="5"/>
              <c:layout>
                <c:manualLayout>
                  <c:x val="-1.1438375750643409E-2"/>
                  <c:y val="-5.9149690363437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/>
                  </a:pPr>
                  <a:endParaRPr lang="es-CO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4-4BC2-ABC7-946DCE6010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7'!$E$21:$E$26</c:f>
              <c:strCache>
                <c:ptCount val="6"/>
                <c:pt idx="0">
                  <c:v>dic-19</c:v>
                </c:pt>
                <c:pt idx="1">
                  <c:v>dic-20</c:v>
                </c:pt>
                <c:pt idx="2">
                  <c:v>dic-21</c:v>
                </c:pt>
                <c:pt idx="3">
                  <c:v>dic-22</c:v>
                </c:pt>
                <c:pt idx="4">
                  <c:v>dic-23</c:v>
                </c:pt>
                <c:pt idx="5">
                  <c:v>28/03/2024</c:v>
                </c:pt>
              </c:strCache>
            </c:strRef>
          </c:cat>
          <c:val>
            <c:numRef>
              <c:f>'pg. 7'!$G$21:$G$26</c:f>
              <c:numCache>
                <c:formatCode>_ * #,##0.0_ ;_ * \-#,##0.0_ ;_ * "-"??_ ;_ @_ </c:formatCode>
                <c:ptCount val="6"/>
                <c:pt idx="0">
                  <c:v>-3100.7145491499996</c:v>
                </c:pt>
                <c:pt idx="1">
                  <c:v>693.73204770000052</c:v>
                </c:pt>
                <c:pt idx="2">
                  <c:v>107.47186151999983</c:v>
                </c:pt>
                <c:pt idx="3">
                  <c:v>2367</c:v>
                </c:pt>
                <c:pt idx="4">
                  <c:v>-4320</c:v>
                </c:pt>
                <c:pt idx="5">
                  <c:v>-904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74-4BC2-ABC7-946DCE601021}"/>
            </c:ext>
          </c:extLst>
        </c:ser>
        <c:ser>
          <c:idx val="2"/>
          <c:order val="2"/>
          <c:tx>
            <c:strRef>
              <c:f>'pg. 7'!$H$8</c:f>
              <c:strCache>
                <c:ptCount val="1"/>
                <c:pt idx="0">
                  <c:v>Inversión total</c:v>
                </c:pt>
              </c:strCache>
            </c:strRef>
          </c:tx>
          <c:spPr>
            <a:solidFill>
              <a:srgbClr val="4080C0"/>
            </a:solidFill>
            <a:ln>
              <a:solidFill>
                <a:srgbClr val="4070C0"/>
              </a:solidFill>
            </a:ln>
          </c:spPr>
          <c:invertIfNegative val="0"/>
          <c:dLbls>
            <c:dLbl>
              <c:idx val="5"/>
              <c:layout>
                <c:manualLayout>
                  <c:x val="-1.3344771709084116E-2"/>
                  <c:y val="-5.0442971763760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74-4BC2-ABC7-946DCE601021}"/>
                </c:ext>
              </c:extLst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7'!$E$21:$E$26</c:f>
              <c:strCache>
                <c:ptCount val="6"/>
                <c:pt idx="0">
                  <c:v>dic-19</c:v>
                </c:pt>
                <c:pt idx="1">
                  <c:v>dic-20</c:v>
                </c:pt>
                <c:pt idx="2">
                  <c:v>dic-21</c:v>
                </c:pt>
                <c:pt idx="3">
                  <c:v>dic-22</c:v>
                </c:pt>
                <c:pt idx="4">
                  <c:v>dic-23</c:v>
                </c:pt>
                <c:pt idx="5">
                  <c:v>28/03/2024</c:v>
                </c:pt>
              </c:strCache>
            </c:strRef>
          </c:cat>
          <c:val>
            <c:numRef>
              <c:f>'pg. 7'!$H$21:$H$26</c:f>
              <c:numCache>
                <c:formatCode>_ * #,##0.0_ ;_ * \-#,##0.0_ ;_ * "-"??_ ;_ @_ </c:formatCode>
                <c:ptCount val="6"/>
                <c:pt idx="0">
                  <c:v>7178.9970886200008</c:v>
                </c:pt>
                <c:pt idx="1">
                  <c:v>7525.13875379</c:v>
                </c:pt>
                <c:pt idx="2">
                  <c:v>7281.7436606400006</c:v>
                </c:pt>
                <c:pt idx="3">
                  <c:v>13630</c:v>
                </c:pt>
                <c:pt idx="4">
                  <c:v>8748</c:v>
                </c:pt>
                <c:pt idx="5">
                  <c:v>2240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4-4BC2-ABC7-946DCE601021}"/>
            </c:ext>
          </c:extLst>
        </c:ser>
        <c:ser>
          <c:idx val="3"/>
          <c:order val="3"/>
          <c:tx>
            <c:strRef>
              <c:f>'pg. 7'!$I$8</c:f>
              <c:strCache>
                <c:ptCount val="1"/>
                <c:pt idx="0">
                  <c:v>Transferencias Netas</c:v>
                </c:pt>
              </c:strCache>
            </c:strRef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dLbls>
            <c:dLbl>
              <c:idx val="5"/>
              <c:layout>
                <c:manualLayout>
                  <c:x val="2.3803079805187349E-2"/>
                  <c:y val="-4.4483985765124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74-4BC2-ABC7-946DCE6010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7'!$E$21:$E$26</c:f>
              <c:strCache>
                <c:ptCount val="6"/>
                <c:pt idx="0">
                  <c:v>dic-19</c:v>
                </c:pt>
                <c:pt idx="1">
                  <c:v>dic-20</c:v>
                </c:pt>
                <c:pt idx="2">
                  <c:v>dic-21</c:v>
                </c:pt>
                <c:pt idx="3">
                  <c:v>dic-22</c:v>
                </c:pt>
                <c:pt idx="4">
                  <c:v>dic-23</c:v>
                </c:pt>
                <c:pt idx="5">
                  <c:v>28/03/2024</c:v>
                </c:pt>
              </c:strCache>
            </c:strRef>
          </c:cat>
          <c:val>
            <c:numRef>
              <c:f>'pg. 7'!$I$21:$I$26</c:f>
              <c:numCache>
                <c:formatCode>_ * #,##0_ ;_ * \-#,##0_ ;_ * "-"??_ ;_ @_ </c:formatCode>
                <c:ptCount val="6"/>
                <c:pt idx="0">
                  <c:v>8308</c:v>
                </c:pt>
                <c:pt idx="1">
                  <c:v>8640</c:v>
                </c:pt>
                <c:pt idx="2">
                  <c:v>10685</c:v>
                </c:pt>
                <c:pt idx="3">
                  <c:v>10978</c:v>
                </c:pt>
                <c:pt idx="4">
                  <c:v>12347</c:v>
                </c:pt>
                <c:pt idx="5">
                  <c:v>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74-4BC2-ABC7-946DCE601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9"/>
        <c:gapDepth val="120"/>
        <c:shape val="box"/>
        <c:axId val="336456704"/>
        <c:axId val="336464864"/>
        <c:axId val="0"/>
      </c:bar3DChart>
      <c:catAx>
        <c:axId val="336456704"/>
        <c:scaling>
          <c:orientation val="minMax"/>
          <c:max val="6"/>
          <c:min val="1"/>
        </c:scaling>
        <c:delete val="0"/>
        <c:axPos val="b"/>
        <c:numFmt formatCode="General" sourceLinked="0"/>
        <c:majorTickMark val="out"/>
        <c:minorTickMark val="none"/>
        <c:tickLblPos val="low"/>
        <c:spPr>
          <a:solidFill>
            <a:schemeClr val="bg1"/>
          </a:solidFill>
        </c:spPr>
        <c:txPr>
          <a:bodyPr rot="0" vert="horz"/>
          <a:lstStyle/>
          <a:p>
            <a:pPr>
              <a:defRPr b="1" i="1">
                <a:solidFill>
                  <a:srgbClr val="993366"/>
                </a:solidFill>
              </a:defRPr>
            </a:pPr>
            <a:endParaRPr lang="es-CO"/>
          </a:p>
        </c:txPr>
        <c:crossAx val="3364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464864"/>
        <c:scaling>
          <c:orientation val="minMax"/>
          <c:min val="-150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rgbClr val="993366"/>
                    </a:solidFill>
                  </a:defRPr>
                </a:pPr>
                <a:r>
                  <a:rPr lang="es-ES">
                    <a:solidFill>
                      <a:srgbClr val="993366"/>
                    </a:solidFill>
                  </a:rPr>
                  <a:t>millones US$ dólares</a:t>
                </a:r>
              </a:p>
            </c:rich>
          </c:tx>
          <c:layout>
            <c:manualLayout>
              <c:xMode val="edge"/>
              <c:yMode val="edge"/>
              <c:x val="1.6447429365447176E-2"/>
              <c:y val="0.2185089974293075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33645670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ayout>
        <c:manualLayout>
          <c:xMode val="edge"/>
          <c:yMode val="edge"/>
          <c:x val="4.9858040190796593E-2"/>
          <c:y val="0.81637374392788853"/>
          <c:w val="0.9"/>
          <c:h val="4.8905784885229842E-2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outerShdw blurRad="152400" dist="317500" dir="5400000" sx="90000" sy="-19000" rotWithShape="0">
        <a:schemeClr val="bg1">
          <a:alpha val="15000"/>
        </a:schemeClr>
      </a:outerShdw>
    </a:effectLst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5</xdr:row>
      <xdr:rowOff>7620</xdr:rowOff>
    </xdr:from>
    <xdr:to>
      <xdr:col>9</xdr:col>
      <xdr:colOff>342900</xdr:colOff>
      <xdr:row>22</xdr:row>
      <xdr:rowOff>11430</xdr:rowOff>
    </xdr:to>
    <xdr:graphicFrame macro="">
      <xdr:nvGraphicFramePr>
        <xdr:cNvPr id="2411" name="Chart 3" descr="Muestra el comportamiento de la Inversión Extranjera Directa anual y acumulada del año 2022 y 2023.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619125</xdr:colOff>
      <xdr:row>30</xdr:row>
      <xdr:rowOff>95250</xdr:rowOff>
    </xdr:from>
    <xdr:to>
      <xdr:col>9</xdr:col>
      <xdr:colOff>171450</xdr:colOff>
      <xdr:row>54</xdr:row>
      <xdr:rowOff>104775</xdr:rowOff>
    </xdr:to>
    <xdr:graphicFrame macro="">
      <xdr:nvGraphicFramePr>
        <xdr:cNvPr id="2412" name="Chart 4" descr="Muestra las remesas que entran a Colombia anual y acumuladas entre el año 2022 y 2023.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0.74434</cdr:x>
      <cdr:y>0.14815</cdr:y>
    </cdr:from>
    <cdr:to>
      <cdr:x>0.74666</cdr:x>
      <cdr:y>0.79012</cdr:y>
    </cdr:to>
    <cdr:cxnSp macro="">
      <cdr:nvCxnSpPr>
        <cdr:cNvPr id="2" name="2 Conector recto">
          <a:extLst xmlns:a="http://schemas.openxmlformats.org/drawingml/2006/main">
            <a:ext uri="{FF2B5EF4-FFF2-40B4-BE49-F238E27FC236}">
              <a16:creationId xmlns:a16="http://schemas.microsoft.com/office/drawing/2014/main" id="{78FD3675-0F07-3010-48BB-986771BD1162}"/>
            </a:ext>
          </a:extLst>
        </cdr:cNvPr>
        <cdr:cNvCxnSpPr/>
      </cdr:nvCxnSpPr>
      <cdr:spPr>
        <a:xfrm xmlns:a="http://schemas.openxmlformats.org/drawingml/2006/main" flipH="1" flipV="1">
          <a:off x="3133725" y="533400"/>
          <a:ext cx="9751" cy="23113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57150</xdr:rowOff>
    </xdr:from>
    <xdr:to>
      <xdr:col>8</xdr:col>
      <xdr:colOff>276225</xdr:colOff>
      <xdr:row>44</xdr:row>
      <xdr:rowOff>60960</xdr:rowOff>
    </xdr:to>
    <xdr:graphicFrame macro="">
      <xdr:nvGraphicFramePr>
        <xdr:cNvPr id="5301" name="Chart 3" descr="El cuadro superior describe los principales sectores que llego la inversión extranjera directa acumulada entre 2019 al 2023.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27</xdr:row>
      <xdr:rowOff>40004</xdr:rowOff>
    </xdr:from>
    <xdr:to>
      <xdr:col>11</xdr:col>
      <xdr:colOff>175260</xdr:colOff>
      <xdr:row>53</xdr:row>
      <xdr:rowOff>112394</xdr:rowOff>
    </xdr:to>
    <xdr:graphicFrame macro="">
      <xdr:nvGraphicFramePr>
        <xdr:cNvPr id="1205" name="Chart 20" descr="El cuadro superior y la grafica inferior muestra el comportamiento de la balanza cambiaria sobre la Inversión Extranjera Directa, Inversión de portafolio, Inversión total y transferencias netas acumulas entre 2014 al  2023.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showGridLines="0" zoomScaleNormal="100" workbookViewId="0"/>
  </sheetViews>
  <sheetFormatPr baseColWidth="10" defaultColWidth="0" defaultRowHeight="12.75" zeroHeight="1"/>
  <cols>
    <col min="1" max="1" width="2.85546875" style="13" customWidth="1"/>
    <col min="2" max="2" width="11.140625" style="13" customWidth="1"/>
    <col min="3" max="4" width="12.7109375" style="13" customWidth="1"/>
    <col min="5" max="10" width="11.42578125" style="13" customWidth="1"/>
    <col min="11" max="16384" width="0" style="13" hidden="1"/>
  </cols>
  <sheetData>
    <row r="1" spans="1:15"/>
    <row r="2" spans="1:15">
      <c r="A2" s="209" t="s">
        <v>18</v>
      </c>
      <c r="B2" s="209"/>
      <c r="C2" s="209"/>
      <c r="D2" s="209"/>
      <c r="E2" s="209"/>
      <c r="F2" s="209"/>
      <c r="G2" s="209"/>
      <c r="H2" s="209"/>
      <c r="I2" s="209"/>
      <c r="J2" s="209"/>
      <c r="K2" s="6"/>
      <c r="L2" s="6"/>
      <c r="M2" s="6"/>
      <c r="N2" s="6"/>
      <c r="O2" s="6"/>
    </row>
    <row r="3" spans="1:15" ht="20.25">
      <c r="A3" s="207" t="s">
        <v>177</v>
      </c>
      <c r="B3" s="207"/>
      <c r="C3" s="207"/>
      <c r="D3" s="207"/>
      <c r="E3" s="207"/>
      <c r="F3" s="207"/>
      <c r="G3" s="207"/>
      <c r="H3" s="207"/>
      <c r="I3" s="207"/>
      <c r="J3" s="207"/>
      <c r="K3" s="12"/>
      <c r="L3" s="12"/>
    </row>
    <row r="4" spans="1:15" ht="20.25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95"/>
      <c r="L4" s="12"/>
    </row>
    <row r="5" spans="1:15"/>
    <row r="6" spans="1:15"/>
    <row r="7" spans="1:15" ht="13.5" thickBot="1">
      <c r="C7" s="29"/>
    </row>
    <row r="8" spans="1:15" ht="39" thickBot="1">
      <c r="B8" s="30" t="s">
        <v>68</v>
      </c>
      <c r="C8" s="31" t="s">
        <v>13</v>
      </c>
      <c r="D8" s="6"/>
    </row>
    <row r="9" spans="1:15">
      <c r="B9" s="49">
        <v>2013</v>
      </c>
      <c r="C9" s="85">
        <v>16210.419015981601</v>
      </c>
      <c r="D9" s="109"/>
    </row>
    <row r="10" spans="1:15">
      <c r="B10" s="49">
        <v>2014</v>
      </c>
      <c r="C10" s="85">
        <v>16168.701714749701</v>
      </c>
      <c r="D10" s="109"/>
    </row>
    <row r="11" spans="1:15">
      <c r="B11" s="49">
        <v>2015</v>
      </c>
      <c r="C11" s="85">
        <v>11620.5326457092</v>
      </c>
      <c r="D11" s="109"/>
    </row>
    <row r="12" spans="1:15">
      <c r="B12" s="49">
        <v>2016</v>
      </c>
      <c r="C12" s="85">
        <v>13857.9377208026</v>
      </c>
      <c r="D12" s="109"/>
    </row>
    <row r="13" spans="1:15">
      <c r="B13" s="49">
        <v>2017</v>
      </c>
      <c r="C13" s="85">
        <v>13700.8804451998</v>
      </c>
      <c r="D13" s="109"/>
    </row>
    <row r="14" spans="1:15">
      <c r="B14" s="49">
        <v>2018</v>
      </c>
      <c r="C14" s="85">
        <v>11298.692773848599</v>
      </c>
      <c r="D14" s="109"/>
    </row>
    <row r="15" spans="1:15">
      <c r="B15" s="49">
        <v>2019</v>
      </c>
      <c r="C15" s="85">
        <v>13989.154028368301</v>
      </c>
      <c r="D15" s="109"/>
    </row>
    <row r="16" spans="1:15">
      <c r="B16" s="49">
        <v>2020</v>
      </c>
      <c r="C16" s="85">
        <v>7458.6249842193001</v>
      </c>
      <c r="D16" s="109"/>
    </row>
    <row r="17" spans="1:12">
      <c r="B17" s="49">
        <v>2021</v>
      </c>
      <c r="C17" s="85">
        <v>9561.3352766757107</v>
      </c>
      <c r="D17" s="109"/>
    </row>
    <row r="18" spans="1:12" ht="13.5" thickBot="1">
      <c r="B18" s="49">
        <v>2022</v>
      </c>
      <c r="C18" s="85">
        <v>17182.521349905899</v>
      </c>
      <c r="D18" s="109"/>
    </row>
    <row r="19" spans="1:12">
      <c r="B19" s="190" t="s">
        <v>161</v>
      </c>
      <c r="C19" s="191">
        <v>17182.521349905899</v>
      </c>
    </row>
    <row r="20" spans="1:12" ht="13.5" thickBot="1">
      <c r="B20" s="192" t="s">
        <v>165</v>
      </c>
      <c r="C20" s="193">
        <v>17446.181733147499</v>
      </c>
    </row>
    <row r="21" spans="1:12">
      <c r="B21" s="162" t="s">
        <v>0</v>
      </c>
      <c r="C21" s="27"/>
    </row>
    <row r="22" spans="1:12">
      <c r="B22" s="131"/>
      <c r="C22" s="27"/>
    </row>
    <row r="23" spans="1:12">
      <c r="B23" s="131"/>
      <c r="C23" s="27"/>
    </row>
    <row r="24" spans="1:12">
      <c r="B24" s="28"/>
    </row>
    <row r="25" spans="1:12"/>
    <row r="26" spans="1:12" s="3" customFormat="1" ht="20.25">
      <c r="A26" s="207" t="s">
        <v>171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"/>
      <c r="L26" s="2"/>
    </row>
    <row r="27" spans="1:12" customFormat="1" ht="15">
      <c r="A27" s="208" t="s">
        <v>4</v>
      </c>
      <c r="B27" s="208"/>
      <c r="C27" s="208"/>
      <c r="D27" s="208"/>
      <c r="E27" s="208"/>
      <c r="F27" s="208"/>
      <c r="G27" s="208"/>
      <c r="H27" s="208"/>
      <c r="I27" s="208"/>
      <c r="J27" s="208"/>
      <c r="K27" s="4"/>
    </row>
    <row r="28" spans="1:12" customFormat="1" ht="15.7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2"/>
    <row r="30" spans="1:12" ht="13.5" thickBot="1"/>
    <row r="31" spans="1:12" ht="39" thickBot="1">
      <c r="B31" s="30" t="s">
        <v>68</v>
      </c>
      <c r="C31" s="31" t="s">
        <v>13</v>
      </c>
    </row>
    <row r="32" spans="1:12">
      <c r="B32" s="49">
        <v>2013</v>
      </c>
      <c r="C32" s="85">
        <v>4401.04</v>
      </c>
      <c r="D32" s="87"/>
    </row>
    <row r="33" spans="2:4">
      <c r="B33" s="49">
        <v>2014</v>
      </c>
      <c r="C33" s="85">
        <v>4093.21</v>
      </c>
      <c r="D33" s="87"/>
    </row>
    <row r="34" spans="2:4">
      <c r="B34" s="49">
        <v>2015</v>
      </c>
      <c r="C34" s="85">
        <v>4957.3900000000003</v>
      </c>
      <c r="D34" s="87"/>
    </row>
    <row r="35" spans="2:4">
      <c r="B35" s="108">
        <v>2016</v>
      </c>
      <c r="C35" s="85">
        <v>5147.47</v>
      </c>
      <c r="D35" s="87"/>
    </row>
    <row r="36" spans="2:4">
      <c r="B36" s="108">
        <v>2017</v>
      </c>
      <c r="C36" s="85">
        <v>5783.73</v>
      </c>
      <c r="D36" s="87"/>
    </row>
    <row r="37" spans="2:4">
      <c r="B37" s="108">
        <v>2018</v>
      </c>
      <c r="C37" s="85">
        <v>6636.2</v>
      </c>
      <c r="D37" s="87"/>
    </row>
    <row r="38" spans="2:4">
      <c r="B38" s="108">
        <v>2019</v>
      </c>
      <c r="C38" s="85">
        <v>7086.53</v>
      </c>
      <c r="D38" s="87"/>
    </row>
    <row r="39" spans="2:4">
      <c r="B39" s="108">
        <v>2020</v>
      </c>
      <c r="C39" s="85">
        <v>6908.85</v>
      </c>
      <c r="D39" s="87"/>
    </row>
    <row r="40" spans="2:4">
      <c r="B40" s="108">
        <v>2021</v>
      </c>
      <c r="C40" s="85">
        <v>8597.25</v>
      </c>
      <c r="D40" s="87"/>
    </row>
    <row r="41" spans="2:4" ht="13.5" thickBot="1">
      <c r="B41" s="84">
        <v>2022</v>
      </c>
      <c r="C41" s="86">
        <v>9428.81</v>
      </c>
      <c r="D41" s="87"/>
    </row>
    <row r="42" spans="2:4">
      <c r="B42" s="49" t="s">
        <v>172</v>
      </c>
      <c r="C42" s="85">
        <v>7086.53</v>
      </c>
    </row>
    <row r="43" spans="2:4">
      <c r="B43" s="49" t="s">
        <v>173</v>
      </c>
      <c r="C43" s="85">
        <v>6908.85</v>
      </c>
    </row>
    <row r="44" spans="2:4">
      <c r="B44" s="49" t="s">
        <v>174</v>
      </c>
      <c r="C44" s="85">
        <v>8597.25</v>
      </c>
    </row>
    <row r="45" spans="2:4">
      <c r="B45" s="49" t="s">
        <v>175</v>
      </c>
      <c r="C45" s="85">
        <v>9428.81</v>
      </c>
    </row>
    <row r="46" spans="2:4" ht="13.5" thickBot="1">
      <c r="B46" s="50" t="s">
        <v>176</v>
      </c>
      <c r="C46" s="86">
        <v>10091.07</v>
      </c>
    </row>
    <row r="47" spans="2:4">
      <c r="B47" s="194" t="s">
        <v>0</v>
      </c>
      <c r="C47" s="7"/>
    </row>
    <row r="48" spans="2:4" ht="12.75" hidden="1" customHeight="1">
      <c r="B48" s="28" t="s">
        <v>14</v>
      </c>
    </row>
    <row r="49" ht="12.75" hidden="1" customHeight="1"/>
    <row r="50" ht="12.75" hidden="1" customHeight="1"/>
    <row r="51" ht="12.75" hidden="1" customHeight="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/>
    <row r="77"/>
    <row r="78"/>
    <row r="79"/>
    <row r="80"/>
    <row r="81"/>
    <row r="82"/>
    <row r="83"/>
    <row r="84"/>
    <row r="85"/>
    <row r="86"/>
    <row r="87"/>
    <row r="88"/>
    <row r="89"/>
  </sheetData>
  <mergeCells count="5">
    <mergeCell ref="A26:J26"/>
    <mergeCell ref="A27:J27"/>
    <mergeCell ref="A2:J2"/>
    <mergeCell ref="A3:J3"/>
    <mergeCell ref="A4:J4"/>
  </mergeCells>
  <phoneticPr fontId="4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&amp;L&amp;G&amp;C&amp;"Verdana,Negrita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44"/>
  <sheetViews>
    <sheetView showGridLines="0" zoomScaleNormal="100" workbookViewId="0">
      <selection sqref="A1:R1"/>
    </sheetView>
  </sheetViews>
  <sheetFormatPr baseColWidth="10" defaultColWidth="0" defaultRowHeight="12.75" zeroHeight="1"/>
  <cols>
    <col min="1" max="1" width="3" customWidth="1"/>
    <col min="2" max="2" width="7.5703125" style="32" customWidth="1"/>
    <col min="3" max="3" width="23.5703125" customWidth="1"/>
    <col min="4" max="5" width="9.7109375" customWidth="1"/>
    <col min="6" max="6" width="10.7109375" customWidth="1"/>
    <col min="7" max="7" width="11.7109375" customWidth="1"/>
    <col min="8" max="11" width="10.140625" customWidth="1"/>
    <col min="12" max="12" width="10.85546875" style="145" bestFit="1" customWidth="1"/>
    <col min="13" max="13" width="1.42578125" customWidth="1"/>
    <col min="14" max="14" width="6.85546875" hidden="1" customWidth="1"/>
    <col min="15" max="15" width="30.5703125" hidden="1" customWidth="1"/>
    <col min="16" max="16" width="3.28515625" hidden="1" customWidth="1"/>
    <col min="17" max="17" width="5" hidden="1" customWidth="1"/>
    <col min="18" max="16368" width="4.7109375" hidden="1"/>
    <col min="16369" max="16369" width="13" hidden="1" customWidth="1"/>
    <col min="16370" max="16370" width="16.42578125" hidden="1" customWidth="1"/>
    <col min="16371" max="16371" width="19.28515625" hidden="1" customWidth="1"/>
    <col min="16372" max="16372" width="33.42578125" hidden="1" customWidth="1"/>
    <col min="16373" max="16373" width="21" hidden="1" customWidth="1"/>
    <col min="16374" max="16374" width="18.5703125" hidden="1" customWidth="1"/>
    <col min="16375" max="16375" width="19.28515625" hidden="1" customWidth="1"/>
    <col min="16376" max="16376" width="24.28515625" hidden="1" customWidth="1"/>
    <col min="16377" max="16377" width="29.85546875" hidden="1" customWidth="1"/>
    <col min="16378" max="16378" width="13.42578125" hidden="1" customWidth="1"/>
    <col min="16379" max="16379" width="14.7109375" hidden="1" customWidth="1"/>
    <col min="16380" max="16380" width="16.42578125" hidden="1" customWidth="1"/>
    <col min="16381" max="16381" width="19.140625" hidden="1" customWidth="1"/>
    <col min="16382" max="16382" width="19.5703125" hidden="1" customWidth="1"/>
    <col min="16383" max="16383" width="13.85546875" hidden="1" customWidth="1"/>
    <col min="16384" max="16384" width="6.28515625" hidden="1" customWidth="1"/>
  </cols>
  <sheetData>
    <row r="1" spans="1:18 16383:16383">
      <c r="A1" s="209" t="s">
        <v>19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 16383:16383" ht="20.25">
      <c r="A2" s="207" t="s">
        <v>25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8 16383:16383" ht="20.25" customHeight="1">
      <c r="A3" s="215" t="s">
        <v>179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8 16383:16383" ht="15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8 16383:16383" ht="15" customHeight="1">
      <c r="A5" s="18"/>
      <c r="B5" s="114"/>
      <c r="C5" s="18"/>
      <c r="D5" s="106"/>
      <c r="E5" s="37"/>
      <c r="F5" s="37"/>
      <c r="G5" s="37"/>
    </row>
    <row r="6" spans="1:18 16383:16383" s="97" customFormat="1" ht="13.15" customHeight="1">
      <c r="B6" s="213" t="s">
        <v>74</v>
      </c>
      <c r="C6" s="212" t="s">
        <v>75</v>
      </c>
      <c r="D6" s="210" t="s">
        <v>181</v>
      </c>
      <c r="E6" s="210" t="s">
        <v>182</v>
      </c>
      <c r="F6" s="210" t="s">
        <v>159</v>
      </c>
      <c r="G6" s="210" t="s">
        <v>162</v>
      </c>
      <c r="H6" s="217" t="s">
        <v>166</v>
      </c>
      <c r="I6" s="176" t="s">
        <v>180</v>
      </c>
      <c r="J6" s="177" t="s">
        <v>180</v>
      </c>
      <c r="K6" s="132" t="s">
        <v>76</v>
      </c>
      <c r="L6" s="146" t="s">
        <v>77</v>
      </c>
    </row>
    <row r="7" spans="1:18 16383:16383" s="97" customFormat="1" ht="12" customHeight="1">
      <c r="B7" s="214"/>
      <c r="C7" s="212"/>
      <c r="D7" s="211"/>
      <c r="E7" s="211"/>
      <c r="F7" s="211"/>
      <c r="G7" s="211"/>
      <c r="H7" s="218"/>
      <c r="I7" s="178" t="s">
        <v>162</v>
      </c>
      <c r="J7" s="179" t="s">
        <v>166</v>
      </c>
      <c r="K7" s="133">
        <v>2023</v>
      </c>
      <c r="L7" s="147">
        <v>0.99950519544779814</v>
      </c>
    </row>
    <row r="8" spans="1:18 16383:16383" s="3" customFormat="1">
      <c r="A8" s="98"/>
      <c r="B8" s="166">
        <v>1</v>
      </c>
      <c r="C8" s="122" t="s">
        <v>83</v>
      </c>
      <c r="D8" s="123">
        <v>0</v>
      </c>
      <c r="E8" s="123">
        <v>0</v>
      </c>
      <c r="F8" s="123">
        <v>0</v>
      </c>
      <c r="G8" s="123">
        <v>0</v>
      </c>
      <c r="H8" s="124">
        <v>0</v>
      </c>
      <c r="I8" s="126">
        <v>0</v>
      </c>
      <c r="J8" s="126">
        <v>0</v>
      </c>
      <c r="K8" s="103" t="s">
        <v>80</v>
      </c>
      <c r="L8" s="103" t="s">
        <v>80</v>
      </c>
      <c r="N8" s="135"/>
      <c r="XFC8" s="41"/>
    </row>
    <row r="9" spans="1:18 16383:16383" s="6" customFormat="1">
      <c r="A9" s="90"/>
      <c r="B9" s="167">
        <v>2</v>
      </c>
      <c r="C9" s="117" t="s">
        <v>84</v>
      </c>
      <c r="D9" s="125">
        <v>0</v>
      </c>
      <c r="E9" s="125">
        <v>0</v>
      </c>
      <c r="F9" s="125">
        <v>0</v>
      </c>
      <c r="G9" s="125">
        <v>0</v>
      </c>
      <c r="H9" s="126">
        <v>0</v>
      </c>
      <c r="I9" s="126">
        <v>0</v>
      </c>
      <c r="J9" s="126">
        <v>0</v>
      </c>
      <c r="K9" s="103">
        <f t="shared" ref="K9:K40" si="0">+J9/$J$87</f>
        <v>0</v>
      </c>
      <c r="L9" s="159">
        <f>IFERROR(((J9/I9)-1),0)</f>
        <v>0</v>
      </c>
      <c r="N9" s="136"/>
      <c r="XFC9" s="151"/>
    </row>
    <row r="10" spans="1:18 16383:16383">
      <c r="A10" s="90"/>
      <c r="B10" s="166">
        <v>3</v>
      </c>
      <c r="C10" s="180" t="s">
        <v>85</v>
      </c>
      <c r="D10" s="181">
        <v>244.894479952663</v>
      </c>
      <c r="E10" s="182">
        <v>50.880160719446003</v>
      </c>
      <c r="F10" s="182">
        <v>168.292020316866</v>
      </c>
      <c r="G10" s="182">
        <v>124.09254835940899</v>
      </c>
      <c r="H10" s="183">
        <v>154.06824267087001</v>
      </c>
      <c r="I10" s="183">
        <v>124.09254835940899</v>
      </c>
      <c r="J10" s="183">
        <v>154.06824267087001</v>
      </c>
      <c r="K10" s="103">
        <f t="shared" si="0"/>
        <v>8.8310579946638147E-3</v>
      </c>
      <c r="L10" s="159">
        <f t="shared" ref="L10:L73" si="1">IFERROR(((J10/I10)-1),0)</f>
        <v>0.24155918069022531</v>
      </c>
      <c r="N10" s="137"/>
      <c r="XFC10" s="152"/>
    </row>
    <row r="11" spans="1:18 16383:16383">
      <c r="A11" s="90"/>
      <c r="B11" s="167">
        <v>4</v>
      </c>
      <c r="C11" s="118" t="s">
        <v>86</v>
      </c>
      <c r="D11" s="155">
        <v>500.40977644486901</v>
      </c>
      <c r="E11" s="127">
        <v>11.252068216834999</v>
      </c>
      <c r="F11" s="127">
        <v>312.87717095194398</v>
      </c>
      <c r="G11" s="127">
        <v>1305.18155070892</v>
      </c>
      <c r="H11" s="127">
        <v>2419.8652936563499</v>
      </c>
      <c r="I11" s="127">
        <v>1305.18155070892</v>
      </c>
      <c r="J11" s="127">
        <v>2419.8652936563499</v>
      </c>
      <c r="K11" s="103">
        <f t="shared" si="0"/>
        <v>0.13870457906893405</v>
      </c>
      <c r="L11" s="159">
        <f>IFERROR(((J11/I11)-1),0)</f>
        <v>0.85404497354561926</v>
      </c>
      <c r="N11" s="137"/>
      <c r="XFC11" s="152"/>
    </row>
    <row r="12" spans="1:18 16383:16383">
      <c r="A12" s="90"/>
      <c r="B12" s="166">
        <v>5</v>
      </c>
      <c r="C12" s="118" t="s">
        <v>87</v>
      </c>
      <c r="D12" s="155">
        <v>0.28649149752800002</v>
      </c>
      <c r="E12" s="127">
        <v>0.15867726940400001</v>
      </c>
      <c r="F12" s="127">
        <v>0.72704774326699995</v>
      </c>
      <c r="G12" s="127">
        <v>1.3090864508510001</v>
      </c>
      <c r="H12" s="127">
        <v>1.1788391914109999</v>
      </c>
      <c r="I12" s="127">
        <v>1.3090864508510001</v>
      </c>
      <c r="J12" s="127">
        <v>1.1788391914109999</v>
      </c>
      <c r="K12" s="103">
        <f t="shared" si="0"/>
        <v>6.7570039647771318E-5</v>
      </c>
      <c r="L12" s="159">
        <f>IFERROR(((J12/I12)-1),0)</f>
        <v>-9.9494773133837033E-2</v>
      </c>
      <c r="N12" s="137"/>
      <c r="XFC12" s="152"/>
    </row>
    <row r="13" spans="1:18 16383:16383">
      <c r="A13" s="90"/>
      <c r="B13" s="167">
        <v>6</v>
      </c>
      <c r="C13" s="117" t="s">
        <v>88</v>
      </c>
      <c r="D13" s="154">
        <v>2.4572966467109998</v>
      </c>
      <c r="E13" s="125">
        <v>3.5336819416309999</v>
      </c>
      <c r="F13" s="125">
        <v>0.216919831295</v>
      </c>
      <c r="G13" s="125">
        <v>-0.77251707834799999</v>
      </c>
      <c r="H13" s="126">
        <v>4.632279172224</v>
      </c>
      <c r="I13" s="126">
        <v>-0.77251707834799999</v>
      </c>
      <c r="J13" s="126">
        <v>4.632279172224</v>
      </c>
      <c r="K13" s="103">
        <f t="shared" si="0"/>
        <v>2.6551822301740306E-4</v>
      </c>
      <c r="L13" s="159">
        <f t="shared" si="1"/>
        <v>-6.9963453262806343</v>
      </c>
      <c r="N13" s="136"/>
      <c r="XFC13" s="152"/>
    </row>
    <row r="14" spans="1:18 16383:16383">
      <c r="A14" s="90"/>
      <c r="B14" s="166">
        <v>7</v>
      </c>
      <c r="C14" s="118" t="s">
        <v>89</v>
      </c>
      <c r="D14" s="155">
        <v>0.62336008487100003</v>
      </c>
      <c r="E14" s="127">
        <v>0.44335178416600002</v>
      </c>
      <c r="F14" s="127">
        <v>1.1290503229360001</v>
      </c>
      <c r="G14" s="127">
        <v>1.835980814454</v>
      </c>
      <c r="H14" s="127">
        <v>2.0221515754950001</v>
      </c>
      <c r="I14" s="127">
        <v>1.835980814454</v>
      </c>
      <c r="J14" s="127">
        <v>2.0221515754950001</v>
      </c>
      <c r="K14" s="103">
        <f t="shared" si="0"/>
        <v>1.1590797381486294E-4</v>
      </c>
      <c r="L14" s="159">
        <f t="shared" si="1"/>
        <v>0.10140125625243268</v>
      </c>
      <c r="N14" s="137"/>
      <c r="XFC14" s="152"/>
    </row>
    <row r="15" spans="1:18 16383:16383">
      <c r="A15" s="90"/>
      <c r="B15" s="167">
        <v>8</v>
      </c>
      <c r="C15" s="101" t="s">
        <v>90</v>
      </c>
      <c r="D15" s="155">
        <v>48.864226632376003</v>
      </c>
      <c r="E15" s="128">
        <v>31.026689106326</v>
      </c>
      <c r="F15" s="128">
        <v>17.960041607008002</v>
      </c>
      <c r="G15" s="128">
        <v>21.949982760470998</v>
      </c>
      <c r="H15" s="127">
        <v>-8.2900725052199995</v>
      </c>
      <c r="I15" s="127">
        <v>21.949982760470998</v>
      </c>
      <c r="J15" s="127">
        <v>-8.2900725052199995</v>
      </c>
      <c r="K15" s="103">
        <f t="shared" si="0"/>
        <v>-4.7517976322973755E-4</v>
      </c>
      <c r="L15" s="159">
        <f t="shared" si="1"/>
        <v>-1.3776801374144729</v>
      </c>
      <c r="N15" s="138"/>
      <c r="XFC15" s="152"/>
    </row>
    <row r="16" spans="1:18 16383:16383">
      <c r="A16" s="90"/>
      <c r="B16" s="166">
        <v>9</v>
      </c>
      <c r="C16" s="117" t="s">
        <v>91</v>
      </c>
      <c r="D16" s="154">
        <v>6.9675647164700001</v>
      </c>
      <c r="E16" s="125">
        <v>31.563435999231999</v>
      </c>
      <c r="F16" s="125">
        <v>-5.0690856817469996</v>
      </c>
      <c r="G16" s="125">
        <v>17.358219716541001</v>
      </c>
      <c r="H16" s="126">
        <v>149.79415650251201</v>
      </c>
      <c r="I16" s="126">
        <v>17.358219716541001</v>
      </c>
      <c r="J16" s="126">
        <v>149.79415650251201</v>
      </c>
      <c r="K16" s="103">
        <f t="shared" si="0"/>
        <v>8.5860710838466872E-3</v>
      </c>
      <c r="L16" s="159">
        <f t="shared" si="1"/>
        <v>7.6295806222437719</v>
      </c>
      <c r="N16" s="136"/>
      <c r="XFC16" s="152"/>
    </row>
    <row r="17" spans="1:14 16383:16383">
      <c r="A17" s="90"/>
      <c r="B17" s="167">
        <v>10</v>
      </c>
      <c r="C17" s="117" t="s">
        <v>55</v>
      </c>
      <c r="D17" s="154">
        <v>21.806774679658002</v>
      </c>
      <c r="E17" s="125">
        <v>-10.062072028954001</v>
      </c>
      <c r="F17" s="125">
        <v>-1.4351231796549999</v>
      </c>
      <c r="G17" s="125">
        <v>-2.409498264217</v>
      </c>
      <c r="H17" s="126">
        <v>68.440160953643996</v>
      </c>
      <c r="I17" s="126">
        <v>-2.409498264217</v>
      </c>
      <c r="J17" s="126">
        <v>68.440160953643996</v>
      </c>
      <c r="K17" s="103">
        <f t="shared" si="0"/>
        <v>3.9229306446813324E-3</v>
      </c>
      <c r="L17" s="159">
        <f>IFERROR(((J17/I17)-1),0)</f>
        <v>-29.404320505242023</v>
      </c>
      <c r="N17" s="136"/>
      <c r="XFC17" s="152"/>
    </row>
    <row r="18" spans="1:14 16383:16383">
      <c r="A18" s="90"/>
      <c r="B18" s="166">
        <v>11</v>
      </c>
      <c r="C18" s="180" t="s">
        <v>54</v>
      </c>
      <c r="D18" s="181">
        <v>387.80400612079399</v>
      </c>
      <c r="E18" s="182">
        <v>53.901403672211003</v>
      </c>
      <c r="F18" s="182">
        <v>100.13598548531</v>
      </c>
      <c r="G18" s="182">
        <v>273.004726082471</v>
      </c>
      <c r="H18" s="183">
        <v>164.45124283866201</v>
      </c>
      <c r="I18" s="183">
        <v>273.004726082471</v>
      </c>
      <c r="J18" s="183">
        <v>164.45124283866201</v>
      </c>
      <c r="K18" s="103">
        <f t="shared" si="0"/>
        <v>9.4262025556117526E-3</v>
      </c>
      <c r="L18" s="159">
        <f t="shared" si="1"/>
        <v>-0.39762492320743359</v>
      </c>
      <c r="N18" s="138"/>
      <c r="XFC18" s="152"/>
    </row>
    <row r="19" spans="1:14 16383:16383">
      <c r="A19" s="90"/>
      <c r="B19" s="167">
        <v>12</v>
      </c>
      <c r="C19" s="117" t="s">
        <v>92</v>
      </c>
      <c r="D19" s="154">
        <v>20.793645265302001</v>
      </c>
      <c r="E19" s="125">
        <v>10.462904126346</v>
      </c>
      <c r="F19" s="125">
        <v>-5.354144236022</v>
      </c>
      <c r="G19" s="125">
        <v>29.335379294641999</v>
      </c>
      <c r="H19" s="126">
        <v>26.714819976141001</v>
      </c>
      <c r="I19" s="126">
        <v>29.335379294641999</v>
      </c>
      <c r="J19" s="126">
        <v>26.714819976141001</v>
      </c>
      <c r="K19" s="103">
        <f t="shared" si="0"/>
        <v>1.5312703022795657E-3</v>
      </c>
      <c r="L19" s="159">
        <f t="shared" si="1"/>
        <v>-8.9331018773622373E-2</v>
      </c>
      <c r="N19" s="136"/>
      <c r="XFC19" s="152"/>
    </row>
    <row r="20" spans="1:14 16383:16383">
      <c r="A20" s="90"/>
      <c r="B20" s="166">
        <v>13</v>
      </c>
      <c r="C20" s="118" t="s">
        <v>93</v>
      </c>
      <c r="D20" s="157">
        <v>6.3456058584489998</v>
      </c>
      <c r="E20" s="127">
        <v>4.6256466981450002</v>
      </c>
      <c r="F20" s="127">
        <v>-0.55399989000000005</v>
      </c>
      <c r="G20" s="127">
        <v>-1.8842055799999999</v>
      </c>
      <c r="H20" s="127">
        <v>4.0888835400000003</v>
      </c>
      <c r="I20" s="127">
        <v>-1.8842055799999999</v>
      </c>
      <c r="J20" s="127">
        <v>4.0888835400000003</v>
      </c>
      <c r="K20" s="103">
        <f t="shared" si="0"/>
        <v>2.343712568482065E-4</v>
      </c>
      <c r="L20" s="159">
        <f t="shared" si="1"/>
        <v>-3.1700835531969926</v>
      </c>
      <c r="N20" s="137"/>
      <c r="XFC20" s="152"/>
    </row>
    <row r="21" spans="1:14 16383:16383">
      <c r="A21" s="90"/>
      <c r="B21" s="167">
        <v>14</v>
      </c>
      <c r="C21" s="117" t="s">
        <v>94</v>
      </c>
      <c r="D21" s="154">
        <v>109.255447295471</v>
      </c>
      <c r="E21" s="125">
        <v>-308.39815893772499</v>
      </c>
      <c r="F21" s="125">
        <v>80.899411597419004</v>
      </c>
      <c r="G21" s="125">
        <v>-127.132097440691</v>
      </c>
      <c r="H21" s="126">
        <v>210.56134468896099</v>
      </c>
      <c r="I21" s="126">
        <v>-127.132097440691</v>
      </c>
      <c r="J21" s="126">
        <v>210.56134468896099</v>
      </c>
      <c r="K21" s="103">
        <f t="shared" si="0"/>
        <v>1.2069193586863619E-2</v>
      </c>
      <c r="L21" s="159">
        <f t="shared" si="1"/>
        <v>-2.6562406263075378</v>
      </c>
      <c r="N21" s="136"/>
      <c r="XFC21" s="152"/>
    </row>
    <row r="22" spans="1:14 16383:16383">
      <c r="A22" s="90"/>
      <c r="B22" s="166">
        <v>15</v>
      </c>
      <c r="C22" s="117" t="s">
        <v>95</v>
      </c>
      <c r="D22" s="154">
        <v>-0.63370744184100003</v>
      </c>
      <c r="E22" s="125">
        <v>0.50403132641399995</v>
      </c>
      <c r="F22" s="125">
        <v>0.74842730000000002</v>
      </c>
      <c r="G22" s="125">
        <v>3.4133112400000001</v>
      </c>
      <c r="H22" s="126">
        <v>11.04119319</v>
      </c>
      <c r="I22" s="126">
        <v>3.4133112400000001</v>
      </c>
      <c r="J22" s="126">
        <v>11.04119319</v>
      </c>
      <c r="K22" s="103">
        <f t="shared" si="0"/>
        <v>6.328716139086119E-4</v>
      </c>
      <c r="L22" s="159">
        <f t="shared" si="1"/>
        <v>2.234745504778521</v>
      </c>
      <c r="N22" s="136"/>
      <c r="XFC22" s="152"/>
    </row>
    <row r="23" spans="1:14 16383:16383">
      <c r="A23" s="90"/>
      <c r="B23" s="167">
        <v>16</v>
      </c>
      <c r="C23" s="117" t="s">
        <v>96</v>
      </c>
      <c r="D23" s="154">
        <v>1076.8104277359</v>
      </c>
      <c r="E23" s="125">
        <v>63.110733049720999</v>
      </c>
      <c r="F23" s="125">
        <v>158.57411866946799</v>
      </c>
      <c r="G23" s="125">
        <v>166.39525755136501</v>
      </c>
      <c r="H23" s="126">
        <v>121.115266701046</v>
      </c>
      <c r="I23" s="126">
        <v>166.39525755136501</v>
      </c>
      <c r="J23" s="126">
        <v>121.115266701046</v>
      </c>
      <c r="K23" s="103">
        <f t="shared" si="0"/>
        <v>6.9422220032781569E-3</v>
      </c>
      <c r="L23" s="159">
        <f t="shared" si="1"/>
        <v>-0.27212308521678519</v>
      </c>
      <c r="N23" s="136"/>
      <c r="XFC23" s="152"/>
    </row>
    <row r="24" spans="1:14 16383:16383">
      <c r="A24" s="90"/>
      <c r="B24" s="166">
        <v>17</v>
      </c>
      <c r="C24" s="180" t="s">
        <v>97</v>
      </c>
      <c r="D24" s="181">
        <v>463.46819973211802</v>
      </c>
      <c r="E24" s="182">
        <v>556.24689228847706</v>
      </c>
      <c r="F24" s="182">
        <v>277.90401644180201</v>
      </c>
      <c r="G24" s="182">
        <v>201.181450810596</v>
      </c>
      <c r="H24" s="183">
        <v>408.84518449860502</v>
      </c>
      <c r="I24" s="183">
        <v>201.181450810596</v>
      </c>
      <c r="J24" s="183">
        <v>408.84518449860502</v>
      </c>
      <c r="K24" s="103">
        <f t="shared" si="0"/>
        <v>2.3434651246456124E-2</v>
      </c>
      <c r="L24" s="159">
        <f t="shared" si="1"/>
        <v>1.0322210763034798</v>
      </c>
      <c r="N24" s="136"/>
      <c r="XFC24" s="152"/>
    </row>
    <row r="25" spans="1:14 16383:16383">
      <c r="A25" s="90"/>
      <c r="B25" s="167">
        <v>18</v>
      </c>
      <c r="C25" s="184" t="s">
        <v>98</v>
      </c>
      <c r="D25" s="185">
        <v>274.029256273763</v>
      </c>
      <c r="E25" s="186">
        <v>298.47285397504498</v>
      </c>
      <c r="F25" s="186">
        <v>322.07570973674501</v>
      </c>
      <c r="G25" s="186">
        <v>889.13219791613199</v>
      </c>
      <c r="H25" s="186">
        <v>245.41706469515199</v>
      </c>
      <c r="I25" s="186">
        <v>889.13219791613199</v>
      </c>
      <c r="J25" s="186">
        <v>245.41706469515199</v>
      </c>
      <c r="K25" s="103">
        <f t="shared" si="0"/>
        <v>1.4067093215523662E-2</v>
      </c>
      <c r="L25" s="159">
        <f t="shared" si="1"/>
        <v>-0.72398135477453363</v>
      </c>
      <c r="N25" s="137"/>
      <c r="XFC25" s="152"/>
    </row>
    <row r="26" spans="1:14 16383:16383">
      <c r="A26" s="90"/>
      <c r="B26" s="166">
        <v>19</v>
      </c>
      <c r="C26" s="117" t="s">
        <v>99</v>
      </c>
      <c r="D26" s="154">
        <v>-9.3346949160099992</v>
      </c>
      <c r="E26" s="125">
        <v>64.175397270443</v>
      </c>
      <c r="F26" s="125">
        <v>83.532511851025006</v>
      </c>
      <c r="G26" s="125">
        <v>266.35935939572198</v>
      </c>
      <c r="H26" s="126">
        <v>152.48691576593799</v>
      </c>
      <c r="I26" s="126">
        <v>266.35935939572198</v>
      </c>
      <c r="J26" s="126">
        <v>152.48691576593799</v>
      </c>
      <c r="K26" s="103">
        <f t="shared" si="0"/>
        <v>8.7404177084900499E-3</v>
      </c>
      <c r="L26" s="159">
        <f t="shared" si="1"/>
        <v>-0.42751433209676393</v>
      </c>
      <c r="N26" s="136"/>
      <c r="XFC26" s="152"/>
    </row>
    <row r="27" spans="1:14 16383:16383">
      <c r="A27" s="90"/>
      <c r="B27" s="167">
        <v>20</v>
      </c>
      <c r="C27" s="118" t="s">
        <v>100</v>
      </c>
      <c r="D27" s="155">
        <v>-2.134285014834</v>
      </c>
      <c r="E27" s="127">
        <v>4.6701418345779997</v>
      </c>
      <c r="F27" s="127">
        <v>-0.35377599207400001</v>
      </c>
      <c r="G27" s="127">
        <v>-1.604254015283</v>
      </c>
      <c r="H27" s="127">
        <v>6.1482387039389996</v>
      </c>
      <c r="I27" s="127">
        <v>-1.604254015283</v>
      </c>
      <c r="J27" s="127">
        <v>6.1482387039389996</v>
      </c>
      <c r="K27" s="103">
        <f t="shared" si="0"/>
        <v>3.5241170807348831E-4</v>
      </c>
      <c r="L27" s="159">
        <f t="shared" si="1"/>
        <v>-4.8324596013895054</v>
      </c>
      <c r="N27" s="137"/>
      <c r="XFC27" s="152"/>
    </row>
    <row r="28" spans="1:14 16383:16383">
      <c r="A28" s="90"/>
      <c r="B28" s="166">
        <v>21</v>
      </c>
      <c r="C28" s="118" t="s">
        <v>101</v>
      </c>
      <c r="D28" s="155">
        <v>6.7138353085300002</v>
      </c>
      <c r="E28" s="127">
        <v>-4.1843358821079999</v>
      </c>
      <c r="F28" s="127">
        <v>0.55393988999999999</v>
      </c>
      <c r="G28" s="127">
        <v>0</v>
      </c>
      <c r="H28" s="127">
        <v>0</v>
      </c>
      <c r="I28" s="127">
        <v>0</v>
      </c>
      <c r="J28" s="127">
        <v>0</v>
      </c>
      <c r="K28" s="103">
        <f t="shared" si="0"/>
        <v>0</v>
      </c>
      <c r="L28" s="159">
        <f t="shared" si="1"/>
        <v>0</v>
      </c>
      <c r="N28" s="137"/>
      <c r="XFC28" s="152"/>
    </row>
    <row r="29" spans="1:14 16383:16383">
      <c r="A29" s="90"/>
      <c r="B29" s="167">
        <v>22</v>
      </c>
      <c r="C29" s="117" t="s">
        <v>102</v>
      </c>
      <c r="D29" s="154">
        <v>31.401210407516999</v>
      </c>
      <c r="E29" s="125">
        <v>-1.3561867531459999</v>
      </c>
      <c r="F29" s="125">
        <v>-3.6960183201130001</v>
      </c>
      <c r="G29" s="125">
        <v>24.466883752823001</v>
      </c>
      <c r="H29" s="126">
        <v>38.542515719485998</v>
      </c>
      <c r="I29" s="126">
        <v>24.466883752823001</v>
      </c>
      <c r="J29" s="126">
        <v>38.542515719485998</v>
      </c>
      <c r="K29" s="103">
        <f t="shared" si="0"/>
        <v>2.2092235601475921E-3</v>
      </c>
      <c r="L29" s="159">
        <f t="shared" si="1"/>
        <v>0.57529320484219593</v>
      </c>
      <c r="N29" s="136"/>
      <c r="XFC29" s="152"/>
    </row>
    <row r="30" spans="1:14 16383:16383">
      <c r="A30" s="90"/>
      <c r="B30" s="166">
        <v>23</v>
      </c>
      <c r="C30" s="118" t="s">
        <v>103</v>
      </c>
      <c r="D30" s="127">
        <v>-9.5618267017999997E-2</v>
      </c>
      <c r="E30" s="127">
        <v>-0.21735745793200001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03">
        <f t="shared" si="0"/>
        <v>0</v>
      </c>
      <c r="L30" s="159">
        <f t="shared" si="1"/>
        <v>0</v>
      </c>
      <c r="N30" s="137"/>
      <c r="XFC30" s="152"/>
    </row>
    <row r="31" spans="1:14 16383:16383">
      <c r="A31" s="90"/>
      <c r="B31" s="167">
        <v>24</v>
      </c>
      <c r="C31" s="118" t="s">
        <v>104</v>
      </c>
      <c r="D31" s="155">
        <v>10.107028958477001</v>
      </c>
      <c r="E31" s="127">
        <v>0.48826795926</v>
      </c>
      <c r="F31" s="127">
        <v>1.7092414617539999</v>
      </c>
      <c r="G31" s="127">
        <v>0.87973750682600005</v>
      </c>
      <c r="H31" s="127">
        <v>0.35732572610199997</v>
      </c>
      <c r="I31" s="127">
        <v>0.87973750682600005</v>
      </c>
      <c r="J31" s="127">
        <v>0.35732572610199997</v>
      </c>
      <c r="K31" s="103">
        <f t="shared" si="0"/>
        <v>2.048160059132516E-5</v>
      </c>
      <c r="L31" s="159">
        <f t="shared" si="1"/>
        <v>-0.59382688207623047</v>
      </c>
      <c r="N31" s="137"/>
      <c r="XFC31" s="152"/>
    </row>
    <row r="32" spans="1:14 16383:16383">
      <c r="A32" s="90"/>
      <c r="B32" s="166">
        <v>25</v>
      </c>
      <c r="C32" s="117" t="s">
        <v>105</v>
      </c>
      <c r="D32" s="154">
        <v>22.725308919797001</v>
      </c>
      <c r="E32" s="125">
        <v>-1.29843424341</v>
      </c>
      <c r="F32" s="125">
        <v>23.767709224236</v>
      </c>
      <c r="G32" s="125">
        <v>20.613659865302999</v>
      </c>
      <c r="H32" s="126">
        <v>1.6284050264500001</v>
      </c>
      <c r="I32" s="126">
        <v>20.613659865302999</v>
      </c>
      <c r="J32" s="126">
        <v>1.6284050264500001</v>
      </c>
      <c r="K32" s="103">
        <f t="shared" si="0"/>
        <v>9.3338763252480268E-5</v>
      </c>
      <c r="L32" s="159">
        <f t="shared" si="1"/>
        <v>-0.92100359484484662</v>
      </c>
      <c r="N32" s="136"/>
      <c r="XFC32" s="152"/>
    </row>
    <row r="33" spans="1:14 16383:16383">
      <c r="A33" s="90"/>
      <c r="B33" s="167">
        <v>26</v>
      </c>
      <c r="C33" s="118" t="s">
        <v>106</v>
      </c>
      <c r="D33" s="155">
        <v>48.166713973957002</v>
      </c>
      <c r="E33" s="127">
        <v>30.082049492380001</v>
      </c>
      <c r="F33" s="127">
        <v>54.398233409252001</v>
      </c>
      <c r="G33" s="127">
        <v>53.623396626697001</v>
      </c>
      <c r="H33" s="127">
        <v>46.858687567399997</v>
      </c>
      <c r="I33" s="127">
        <v>53.623396626697001</v>
      </c>
      <c r="J33" s="127">
        <v>46.858687567399997</v>
      </c>
      <c r="K33" s="103">
        <f t="shared" si="0"/>
        <v>2.6858993150558072E-3</v>
      </c>
      <c r="L33" s="159">
        <f t="shared" si="1"/>
        <v>-0.12615219260335175</v>
      </c>
      <c r="N33" s="137"/>
      <c r="XFC33" s="152"/>
    </row>
    <row r="34" spans="1:14 16383:16383">
      <c r="A34" s="90"/>
      <c r="B34" s="166">
        <v>27</v>
      </c>
      <c r="C34" s="117" t="s">
        <v>107</v>
      </c>
      <c r="D34" s="125">
        <v>6.4159764766849996</v>
      </c>
      <c r="E34" s="125">
        <v>-0.299122777555</v>
      </c>
      <c r="F34" s="125">
        <v>5.5266169999999999</v>
      </c>
      <c r="G34" s="125">
        <v>-1.4568909800000001</v>
      </c>
      <c r="H34" s="126">
        <v>15.19807421</v>
      </c>
      <c r="I34" s="126">
        <v>-1.4568909800000001</v>
      </c>
      <c r="J34" s="127">
        <v>15.19807421</v>
      </c>
      <c r="K34" s="103">
        <f t="shared" si="0"/>
        <v>8.7114042731332303E-4</v>
      </c>
      <c r="L34" s="159">
        <f t="shared" si="1"/>
        <v>-11.431854146011666</v>
      </c>
      <c r="N34" s="136"/>
      <c r="XFC34" s="152"/>
    </row>
    <row r="35" spans="1:14 16383:16383">
      <c r="A35" s="90"/>
      <c r="B35" s="167">
        <v>28</v>
      </c>
      <c r="C35" s="117" t="s">
        <v>108</v>
      </c>
      <c r="D35" s="125">
        <v>24.854197013555002</v>
      </c>
      <c r="E35" s="125">
        <v>15.562109598026</v>
      </c>
      <c r="F35" s="125">
        <v>3.7872884282119998</v>
      </c>
      <c r="G35" s="125">
        <v>0</v>
      </c>
      <c r="H35" s="126">
        <v>0</v>
      </c>
      <c r="I35" s="126">
        <v>0</v>
      </c>
      <c r="J35" s="126">
        <v>0</v>
      </c>
      <c r="K35" s="103">
        <f t="shared" si="0"/>
        <v>0</v>
      </c>
      <c r="L35" s="159">
        <f t="shared" si="1"/>
        <v>0</v>
      </c>
      <c r="N35" s="137"/>
      <c r="XFC35" s="152"/>
    </row>
    <row r="36" spans="1:14 16383:16383">
      <c r="A36" s="90"/>
      <c r="B36" s="166">
        <v>29</v>
      </c>
      <c r="C36" s="184" t="s">
        <v>109</v>
      </c>
      <c r="D36" s="185">
        <v>2536.3640753622599</v>
      </c>
      <c r="E36" s="186">
        <v>1708.92139146012</v>
      </c>
      <c r="F36" s="186">
        <v>1418.4004314506899</v>
      </c>
      <c r="G36" s="186">
        <v>2765.8064887891501</v>
      </c>
      <c r="H36" s="186">
        <v>2441.04381276103</v>
      </c>
      <c r="I36" s="186">
        <v>2765.8064887891501</v>
      </c>
      <c r="J36" s="186">
        <v>2441.04381276103</v>
      </c>
      <c r="K36" s="103">
        <f t="shared" si="0"/>
        <v>0.13991851340875819</v>
      </c>
      <c r="L36" s="159">
        <f t="shared" si="1"/>
        <v>-0.11742060673604782</v>
      </c>
      <c r="N36" s="139"/>
      <c r="XFC36" s="152"/>
    </row>
    <row r="37" spans="1:14 16383:16383">
      <c r="A37" s="90"/>
      <c r="B37" s="167">
        <v>30</v>
      </c>
      <c r="C37" s="184" t="s">
        <v>110</v>
      </c>
      <c r="D37" s="185">
        <v>2474.5617271931701</v>
      </c>
      <c r="E37" s="186">
        <v>1843.1367743892799</v>
      </c>
      <c r="F37" s="186">
        <v>1732.6226296156799</v>
      </c>
      <c r="G37" s="186">
        <v>5043.9970459625001</v>
      </c>
      <c r="H37" s="186">
        <v>5767.84795123411</v>
      </c>
      <c r="I37" s="186">
        <v>5043.9970459625001</v>
      </c>
      <c r="J37" s="186">
        <v>5767.84795123411</v>
      </c>
      <c r="K37" s="103">
        <f t="shared" si="0"/>
        <v>0.33060804016934442</v>
      </c>
      <c r="L37" s="159">
        <f t="shared" si="1"/>
        <v>0.14350740071329371</v>
      </c>
      <c r="N37" s="136"/>
      <c r="XFC37" s="152"/>
    </row>
    <row r="38" spans="1:14 16383:16383">
      <c r="A38" s="90"/>
      <c r="B38" s="166">
        <v>31</v>
      </c>
      <c r="C38" s="118" t="s">
        <v>111</v>
      </c>
      <c r="D38" s="127">
        <v>-2.737790745856</v>
      </c>
      <c r="E38" s="127">
        <v>-9.3749658989669999</v>
      </c>
      <c r="F38" s="127">
        <v>-0.71233546000000003</v>
      </c>
      <c r="G38" s="127">
        <v>0</v>
      </c>
      <c r="H38" s="127">
        <v>0</v>
      </c>
      <c r="I38" s="127">
        <v>0</v>
      </c>
      <c r="J38" s="127">
        <v>0</v>
      </c>
      <c r="K38" s="103">
        <f t="shared" si="0"/>
        <v>0</v>
      </c>
      <c r="L38" s="159">
        <f t="shared" si="1"/>
        <v>0</v>
      </c>
      <c r="N38" s="137"/>
      <c r="XFC38" s="152"/>
    </row>
    <row r="39" spans="1:14 16383:16383" ht="13.5" customHeight="1">
      <c r="A39" s="3"/>
      <c r="B39" s="167">
        <v>32</v>
      </c>
      <c r="C39" s="184" t="s">
        <v>112</v>
      </c>
      <c r="D39" s="185">
        <v>145.39178828863101</v>
      </c>
      <c r="E39" s="186">
        <v>64.273917355745994</v>
      </c>
      <c r="F39" s="186">
        <v>129.21277536891</v>
      </c>
      <c r="G39" s="186">
        <v>291.92434781533302</v>
      </c>
      <c r="H39" s="186">
        <v>311.10705179582499</v>
      </c>
      <c r="I39" s="186">
        <v>291.92434781533302</v>
      </c>
      <c r="J39" s="186">
        <v>311.10705179582499</v>
      </c>
      <c r="K39" s="103">
        <f t="shared" si="0"/>
        <v>1.7832386281103906E-2</v>
      </c>
      <c r="L39" s="159">
        <f t="shared" si="1"/>
        <v>6.5711216361530322E-2</v>
      </c>
      <c r="N39" s="136"/>
      <c r="XFC39" s="152"/>
    </row>
    <row r="40" spans="1:14 16383:16383" ht="14.25" customHeight="1">
      <c r="A40" s="91"/>
      <c r="B40" s="166">
        <v>33</v>
      </c>
      <c r="C40" s="117" t="s">
        <v>113</v>
      </c>
      <c r="D40" s="125">
        <v>7.3900256102999995E-2</v>
      </c>
      <c r="E40" s="125">
        <v>0.13820402171099999</v>
      </c>
      <c r="F40" s="125">
        <v>0</v>
      </c>
      <c r="G40" s="125">
        <v>0</v>
      </c>
      <c r="H40" s="126">
        <v>0</v>
      </c>
      <c r="I40" s="126">
        <v>0</v>
      </c>
      <c r="J40" s="126">
        <v>0</v>
      </c>
      <c r="K40" s="103">
        <f t="shared" si="0"/>
        <v>0</v>
      </c>
      <c r="L40" s="159">
        <f t="shared" si="1"/>
        <v>0</v>
      </c>
      <c r="N40" s="136"/>
      <c r="XFC40" s="152"/>
    </row>
    <row r="41" spans="1:14 16383:16383">
      <c r="A41" s="92"/>
      <c r="B41" s="167">
        <v>34</v>
      </c>
      <c r="C41" s="117" t="s">
        <v>114</v>
      </c>
      <c r="D41" s="125">
        <v>6.7828619615999994E-2</v>
      </c>
      <c r="E41" s="125">
        <v>0.96244873173199996</v>
      </c>
      <c r="F41" s="125">
        <v>0.54590388000000001</v>
      </c>
      <c r="G41" s="125">
        <v>2.8715270899999998</v>
      </c>
      <c r="H41" s="126">
        <v>0.87157399999999996</v>
      </c>
      <c r="I41" s="126">
        <v>2.8715270899999998</v>
      </c>
      <c r="J41" s="126">
        <v>0.87157399999999996</v>
      </c>
      <c r="K41" s="103">
        <f t="shared" ref="K41:K72" si="2">+J41/$J$87</f>
        <v>4.995786547058729E-5</v>
      </c>
      <c r="L41" s="159">
        <f t="shared" si="1"/>
        <v>-0.69647718002200709</v>
      </c>
      <c r="N41" s="136"/>
      <c r="XFC41" s="152"/>
    </row>
    <row r="42" spans="1:14 16383:16383">
      <c r="A42" s="92"/>
      <c r="B42" s="166">
        <v>35</v>
      </c>
      <c r="C42" s="117" t="s">
        <v>115</v>
      </c>
      <c r="D42" s="127">
        <v>4.2740982337600002</v>
      </c>
      <c r="E42" s="127">
        <v>40.881884214429</v>
      </c>
      <c r="F42" s="127">
        <v>-0.54454886999999996</v>
      </c>
      <c r="G42" s="127">
        <v>-20.334406210000001</v>
      </c>
      <c r="H42" s="127">
        <v>25.211947080000002</v>
      </c>
      <c r="I42" s="127">
        <v>-20.334406210000001</v>
      </c>
      <c r="J42" s="127">
        <v>25.211947080000002</v>
      </c>
      <c r="K42" s="103">
        <f t="shared" si="2"/>
        <v>1.4451269318201394E-3</v>
      </c>
      <c r="L42" s="159">
        <f t="shared" si="1"/>
        <v>-2.2398664027672144</v>
      </c>
      <c r="N42" s="137"/>
      <c r="XFC42" s="152"/>
    </row>
    <row r="43" spans="1:14 16383:16383">
      <c r="A43" s="6"/>
      <c r="B43" s="167">
        <v>36</v>
      </c>
      <c r="C43" s="118" t="s">
        <v>59</v>
      </c>
      <c r="D43" s="128">
        <v>0.68017172471300003</v>
      </c>
      <c r="E43" s="128">
        <v>-0.95220283571200004</v>
      </c>
      <c r="F43" s="128">
        <v>-3.11722236</v>
      </c>
      <c r="G43" s="128">
        <v>1.5413098999999999</v>
      </c>
      <c r="H43" s="128">
        <v>1.6265479599999999</v>
      </c>
      <c r="I43" s="128">
        <v>1.5413098999999999</v>
      </c>
      <c r="J43" s="128">
        <v>1.6265479599999999</v>
      </c>
      <c r="K43" s="103">
        <f t="shared" si="2"/>
        <v>9.323231781482489E-5</v>
      </c>
      <c r="L43" s="159">
        <f t="shared" si="1"/>
        <v>5.5302350293085167E-2</v>
      </c>
      <c r="N43" s="137"/>
      <c r="XFC43" s="152"/>
    </row>
    <row r="44" spans="1:14 16383:16383">
      <c r="A44" s="93"/>
      <c r="B44" s="166">
        <v>37</v>
      </c>
      <c r="C44" s="117" t="s">
        <v>116</v>
      </c>
      <c r="D44" s="125">
        <v>23.700874213026999</v>
      </c>
      <c r="E44" s="125">
        <v>10.418894336365</v>
      </c>
      <c r="F44" s="125">
        <v>0</v>
      </c>
      <c r="G44" s="125">
        <v>0</v>
      </c>
      <c r="H44" s="126">
        <v>0</v>
      </c>
      <c r="I44" s="126">
        <v>0</v>
      </c>
      <c r="J44" s="126">
        <v>0</v>
      </c>
      <c r="K44" s="103">
        <f t="shared" si="2"/>
        <v>0</v>
      </c>
      <c r="L44" s="159">
        <f t="shared" si="1"/>
        <v>0</v>
      </c>
      <c r="N44" s="136"/>
      <c r="XFC44" s="152"/>
    </row>
    <row r="45" spans="1:14 16383:16383">
      <c r="A45" s="52"/>
      <c r="B45" s="167">
        <v>38</v>
      </c>
      <c r="C45" s="117" t="s">
        <v>117</v>
      </c>
      <c r="D45" s="125">
        <v>1.0078895163870001</v>
      </c>
      <c r="E45" s="125">
        <v>-58.990536910255003</v>
      </c>
      <c r="F45" s="125">
        <v>0</v>
      </c>
      <c r="G45" s="125">
        <v>0</v>
      </c>
      <c r="H45" s="126">
        <v>0</v>
      </c>
      <c r="I45" s="126">
        <v>0</v>
      </c>
      <c r="J45" s="126">
        <v>0</v>
      </c>
      <c r="K45" s="103">
        <f t="shared" si="2"/>
        <v>0</v>
      </c>
      <c r="L45" s="159">
        <f t="shared" si="1"/>
        <v>0</v>
      </c>
      <c r="N45" s="136"/>
      <c r="XFC45" s="152"/>
    </row>
    <row r="46" spans="1:14 16383:16383">
      <c r="A46" s="94"/>
      <c r="B46" s="166">
        <v>39</v>
      </c>
      <c r="C46" s="184" t="s">
        <v>118</v>
      </c>
      <c r="D46" s="185">
        <v>547.64155167727597</v>
      </c>
      <c r="E46" s="186">
        <v>-8.4959973817479995</v>
      </c>
      <c r="F46" s="186">
        <v>273.804660787839</v>
      </c>
      <c r="G46" s="186">
        <v>221.10492499856801</v>
      </c>
      <c r="H46" s="186">
        <v>160.035158217651</v>
      </c>
      <c r="I46" s="186">
        <v>221.10492499856801</v>
      </c>
      <c r="J46" s="186">
        <v>160.035158217651</v>
      </c>
      <c r="K46" s="103">
        <f t="shared" si="2"/>
        <v>9.1730764166915949E-3</v>
      </c>
      <c r="L46" s="159">
        <f t="shared" si="1"/>
        <v>-0.2762026525700978</v>
      </c>
      <c r="N46" s="137"/>
      <c r="XFC46" s="152"/>
    </row>
    <row r="47" spans="1:14 16383:16383" ht="12.75" customHeight="1">
      <c r="B47" s="167">
        <v>40</v>
      </c>
      <c r="C47" s="184" t="s">
        <v>119</v>
      </c>
      <c r="D47" s="185">
        <v>361.37028067859097</v>
      </c>
      <c r="E47" s="186">
        <v>726.24221092868095</v>
      </c>
      <c r="F47" s="186">
        <v>240.75150245646799</v>
      </c>
      <c r="G47" s="186">
        <v>249.04448090758899</v>
      </c>
      <c r="H47" s="186">
        <v>265.42847295686198</v>
      </c>
      <c r="I47" s="186">
        <v>249.04448090758899</v>
      </c>
      <c r="J47" s="186">
        <v>265.42847295686198</v>
      </c>
      <c r="K47" s="103">
        <f t="shared" si="2"/>
        <v>1.5214129774456703E-2</v>
      </c>
      <c r="L47" s="159">
        <f t="shared" si="1"/>
        <v>6.5787412712640991E-2</v>
      </c>
      <c r="N47" s="137"/>
      <c r="XFC47" s="152"/>
    </row>
    <row r="48" spans="1:14 16383:16383">
      <c r="A48" s="57"/>
      <c r="B48" s="166">
        <v>41</v>
      </c>
      <c r="C48" s="118" t="s">
        <v>120</v>
      </c>
      <c r="D48" s="155">
        <v>12.10083519787</v>
      </c>
      <c r="E48" s="127">
        <v>4.1822121373219998</v>
      </c>
      <c r="F48" s="127">
        <v>19.604598572661999</v>
      </c>
      <c r="G48" s="127">
        <v>0.401996394215</v>
      </c>
      <c r="H48" s="127">
        <v>117.002858221767</v>
      </c>
      <c r="I48" s="127">
        <v>0.401996394215</v>
      </c>
      <c r="J48" s="127">
        <v>117.002858221767</v>
      </c>
      <c r="K48" s="103">
        <f t="shared" si="2"/>
        <v>6.706502317321574E-3</v>
      </c>
      <c r="L48" s="159">
        <f t="shared" si="1"/>
        <v>290.05449677041202</v>
      </c>
      <c r="N48" s="137"/>
      <c r="XFC48" s="152"/>
    </row>
    <row r="49" spans="1:14 16383:16383">
      <c r="A49" s="57"/>
      <c r="B49" s="167">
        <v>42</v>
      </c>
      <c r="C49" s="184" t="s">
        <v>121</v>
      </c>
      <c r="D49" s="185">
        <v>964.24846188179697</v>
      </c>
      <c r="E49" s="186">
        <v>269.21017727388698</v>
      </c>
      <c r="F49" s="186">
        <v>407.56917892974701</v>
      </c>
      <c r="G49" s="186">
        <v>843.16111424215001</v>
      </c>
      <c r="H49" s="186">
        <v>1220.8996445661701</v>
      </c>
      <c r="I49" s="186">
        <v>843.16111424215001</v>
      </c>
      <c r="J49" s="186">
        <v>1220.8996445661701</v>
      </c>
      <c r="K49" s="103">
        <f t="shared" si="2"/>
        <v>6.9980908329441399E-2</v>
      </c>
      <c r="L49" s="159">
        <f t="shared" si="1"/>
        <v>0.44800278848668085</v>
      </c>
      <c r="N49" s="137"/>
      <c r="XFC49" s="152"/>
    </row>
    <row r="50" spans="1:14 16383:16383">
      <c r="A50" s="57"/>
      <c r="B50" s="166">
        <v>43</v>
      </c>
      <c r="C50" s="117" t="s">
        <v>122</v>
      </c>
      <c r="D50" s="125">
        <v>0</v>
      </c>
      <c r="E50" s="125">
        <v>0</v>
      </c>
      <c r="F50" s="125">
        <v>0</v>
      </c>
      <c r="G50" s="125">
        <v>0</v>
      </c>
      <c r="H50" s="126">
        <v>0</v>
      </c>
      <c r="I50" s="126">
        <v>0</v>
      </c>
      <c r="J50" s="126">
        <v>0</v>
      </c>
      <c r="K50" s="103">
        <f t="shared" si="2"/>
        <v>0</v>
      </c>
      <c r="L50" s="159">
        <f t="shared" si="1"/>
        <v>0</v>
      </c>
      <c r="N50" s="136"/>
      <c r="XFC50" s="152"/>
    </row>
    <row r="51" spans="1:14 16383:16383">
      <c r="A51" s="57"/>
      <c r="B51" s="167">
        <v>44</v>
      </c>
      <c r="C51" s="117" t="s">
        <v>123</v>
      </c>
      <c r="D51" s="154">
        <v>-28.198471082348998</v>
      </c>
      <c r="E51" s="125">
        <v>1.7143239600719999</v>
      </c>
      <c r="F51" s="125">
        <v>-35.040672816791997</v>
      </c>
      <c r="G51" s="125">
        <v>-16.408217428781001</v>
      </c>
      <c r="H51" s="126">
        <v>-14.809831071365</v>
      </c>
      <c r="I51" s="126">
        <v>-16.408217428781001</v>
      </c>
      <c r="J51" s="126">
        <v>-14.809831071365</v>
      </c>
      <c r="K51" s="103">
        <f t="shared" si="2"/>
        <v>-8.4888666746068186E-4</v>
      </c>
      <c r="L51" s="159">
        <f t="shared" si="1"/>
        <v>-9.7413772358497352E-2</v>
      </c>
      <c r="N51" s="136"/>
      <c r="XFC51" s="152"/>
    </row>
    <row r="52" spans="1:14 16383:16383">
      <c r="A52" s="57"/>
      <c r="B52" s="166">
        <v>45</v>
      </c>
      <c r="C52" s="118" t="s">
        <v>124</v>
      </c>
      <c r="D52" s="127">
        <v>1.2578249097709999</v>
      </c>
      <c r="E52" s="127">
        <v>-1.698379042747</v>
      </c>
      <c r="F52" s="127">
        <v>9.939388675539</v>
      </c>
      <c r="G52" s="127">
        <v>29.662923012817998</v>
      </c>
      <c r="H52" s="127">
        <v>20.59463694742</v>
      </c>
      <c r="I52" s="127">
        <v>29.662923012817998</v>
      </c>
      <c r="J52" s="127">
        <v>20.59463694742</v>
      </c>
      <c r="K52" s="103">
        <f t="shared" si="2"/>
        <v>1.1804667211674452E-3</v>
      </c>
      <c r="L52" s="159">
        <f t="shared" si="1"/>
        <v>-0.30571114186823034</v>
      </c>
      <c r="N52" s="137"/>
      <c r="XFC52" s="152"/>
    </row>
    <row r="53" spans="1:14 16383:16383">
      <c r="A53" s="57"/>
      <c r="B53" s="167">
        <v>46</v>
      </c>
      <c r="C53" s="120" t="s">
        <v>125</v>
      </c>
      <c r="D53" s="155">
        <v>1.6371323267760001</v>
      </c>
      <c r="E53" s="125">
        <v>0.111248053646</v>
      </c>
      <c r="F53" s="125">
        <v>5.8744647875040004</v>
      </c>
      <c r="G53" s="125">
        <v>-0.95114670944299995</v>
      </c>
      <c r="H53" s="126">
        <v>1.5172055460439999</v>
      </c>
      <c r="I53" s="126">
        <v>-0.95114670944299995</v>
      </c>
      <c r="J53" s="126">
        <v>1.5172055460439999</v>
      </c>
      <c r="K53" s="103">
        <f t="shared" si="2"/>
        <v>8.6964905516336057E-5</v>
      </c>
      <c r="L53" s="159">
        <f t="shared" si="1"/>
        <v>-2.5951330441257472</v>
      </c>
      <c r="N53" s="140"/>
      <c r="XFC53" s="152"/>
    </row>
    <row r="54" spans="1:14 16383:16383">
      <c r="A54" s="57"/>
      <c r="B54" s="166">
        <v>47</v>
      </c>
      <c r="C54" s="118" t="s">
        <v>126</v>
      </c>
      <c r="D54" s="155">
        <v>121.821089755513</v>
      </c>
      <c r="E54" s="127">
        <v>105.36843470497401</v>
      </c>
      <c r="F54" s="127">
        <v>101.06969337953301</v>
      </c>
      <c r="G54" s="127">
        <v>96.577206199404998</v>
      </c>
      <c r="H54" s="127">
        <v>20.78261094942</v>
      </c>
      <c r="I54" s="127">
        <v>96.577206199404998</v>
      </c>
      <c r="J54" s="127">
        <v>20.78261094942</v>
      </c>
      <c r="K54" s="103">
        <f t="shared" si="2"/>
        <v>1.1912412278689804E-3</v>
      </c>
      <c r="L54" s="159">
        <f t="shared" si="1"/>
        <v>-0.78480832313051485</v>
      </c>
      <c r="N54" s="137"/>
      <c r="XFC54" s="152"/>
    </row>
    <row r="55" spans="1:14 16383:16383">
      <c r="A55" s="57"/>
      <c r="B55" s="167">
        <v>48</v>
      </c>
      <c r="C55" s="118" t="s">
        <v>127</v>
      </c>
      <c r="D55" s="155">
        <v>66.927622605921997</v>
      </c>
      <c r="E55" s="127">
        <v>30.246367124551</v>
      </c>
      <c r="F55" s="127">
        <v>35.158850397263002</v>
      </c>
      <c r="G55" s="127">
        <v>53.554920124642997</v>
      </c>
      <c r="H55" s="127">
        <v>56.702456826244003</v>
      </c>
      <c r="I55" s="127">
        <v>53.554920124642997</v>
      </c>
      <c r="J55" s="127">
        <v>56.702456826244003</v>
      </c>
      <c r="K55" s="103">
        <f t="shared" si="2"/>
        <v>3.2501356281592632E-3</v>
      </c>
      <c r="L55" s="159">
        <f t="shared" si="1"/>
        <v>5.8772129512572713E-2</v>
      </c>
      <c r="N55" s="137"/>
      <c r="XFC55" s="152"/>
    </row>
    <row r="56" spans="1:14 16383:16383">
      <c r="A56" s="57"/>
      <c r="B56" s="166">
        <v>49</v>
      </c>
      <c r="C56" s="117" t="s">
        <v>128</v>
      </c>
      <c r="D56" s="125">
        <v>2.3762062242999999E-2</v>
      </c>
      <c r="E56" s="125">
        <v>1.1582049166000001E-2</v>
      </c>
      <c r="F56" s="125">
        <v>0</v>
      </c>
      <c r="G56" s="125">
        <v>0</v>
      </c>
      <c r="H56" s="126">
        <v>0</v>
      </c>
      <c r="I56" s="126">
        <v>0</v>
      </c>
      <c r="J56" s="126">
        <v>0</v>
      </c>
      <c r="K56" s="103">
        <f t="shared" si="2"/>
        <v>0</v>
      </c>
      <c r="L56" s="159">
        <f t="shared" si="1"/>
        <v>0</v>
      </c>
      <c r="N56" s="136"/>
      <c r="XFC56" s="152"/>
    </row>
    <row r="57" spans="1:14 16383:16383">
      <c r="A57" s="57"/>
      <c r="B57" s="167">
        <v>50</v>
      </c>
      <c r="C57" s="118" t="s">
        <v>129</v>
      </c>
      <c r="D57" s="127">
        <v>0.10914681713</v>
      </c>
      <c r="E57" s="127">
        <v>7.8347089967999994E-2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03">
        <f t="shared" si="2"/>
        <v>0</v>
      </c>
      <c r="L57" s="159">
        <f t="shared" si="1"/>
        <v>0</v>
      </c>
      <c r="N57" s="137"/>
      <c r="XFC57" s="152"/>
    </row>
    <row r="58" spans="1:14 16383:16383">
      <c r="A58" s="57"/>
      <c r="B58" s="166">
        <v>51</v>
      </c>
      <c r="C58" s="118" t="s">
        <v>130</v>
      </c>
      <c r="D58" s="127">
        <v>0.16452615464799999</v>
      </c>
      <c r="E58" s="127">
        <v>2.6405221167E-2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03">
        <f t="shared" si="2"/>
        <v>0</v>
      </c>
      <c r="L58" s="159">
        <f t="shared" si="1"/>
        <v>0</v>
      </c>
      <c r="N58" s="137"/>
      <c r="XFC58" s="152"/>
    </row>
    <row r="59" spans="1:14 16383:16383">
      <c r="A59" s="57"/>
      <c r="B59" s="167">
        <v>52</v>
      </c>
      <c r="C59" s="119" t="s">
        <v>131</v>
      </c>
      <c r="D59" s="129">
        <v>0</v>
      </c>
      <c r="E59" s="129">
        <v>0</v>
      </c>
      <c r="F59" s="129">
        <v>0</v>
      </c>
      <c r="G59" s="129">
        <v>0</v>
      </c>
      <c r="H59" s="126">
        <v>0</v>
      </c>
      <c r="I59" s="126">
        <v>0</v>
      </c>
      <c r="J59" s="126">
        <v>0</v>
      </c>
      <c r="K59" s="103">
        <f t="shared" si="2"/>
        <v>0</v>
      </c>
      <c r="L59" s="159">
        <f t="shared" si="1"/>
        <v>0</v>
      </c>
      <c r="N59" s="139"/>
      <c r="XFC59" s="152"/>
    </row>
    <row r="60" spans="1:14 16383:16383">
      <c r="A60" s="57"/>
      <c r="B60" s="166">
        <v>53</v>
      </c>
      <c r="C60" s="100" t="s">
        <v>132</v>
      </c>
      <c r="D60" s="130">
        <v>-0.13515521259800001</v>
      </c>
      <c r="E60" s="130">
        <v>-7.3909682988000006E-2</v>
      </c>
      <c r="F60" s="128">
        <v>0</v>
      </c>
      <c r="G60" s="130">
        <v>0</v>
      </c>
      <c r="H60" s="127">
        <v>0</v>
      </c>
      <c r="I60" s="127">
        <v>0</v>
      </c>
      <c r="J60" s="127">
        <v>0</v>
      </c>
      <c r="K60" s="103">
        <f t="shared" si="2"/>
        <v>0</v>
      </c>
      <c r="L60" s="159">
        <f t="shared" si="1"/>
        <v>0</v>
      </c>
      <c r="N60" s="141"/>
      <c r="XFC60" s="152"/>
    </row>
    <row r="61" spans="1:14 16383:16383">
      <c r="A61" s="57"/>
      <c r="B61" s="167">
        <v>54</v>
      </c>
      <c r="C61" s="117" t="s">
        <v>133</v>
      </c>
      <c r="D61" s="125">
        <v>3.2974999999999997E-2</v>
      </c>
      <c r="E61" s="125">
        <v>0</v>
      </c>
      <c r="F61" s="125">
        <v>0</v>
      </c>
      <c r="G61" s="125">
        <v>0</v>
      </c>
      <c r="H61" s="126">
        <v>0</v>
      </c>
      <c r="I61" s="126">
        <v>0</v>
      </c>
      <c r="J61" s="126">
        <v>0</v>
      </c>
      <c r="K61" s="103">
        <f t="shared" si="2"/>
        <v>0</v>
      </c>
      <c r="L61" s="159">
        <f t="shared" si="1"/>
        <v>0</v>
      </c>
      <c r="N61" s="136"/>
      <c r="XFC61" s="152"/>
    </row>
    <row r="62" spans="1:14 16383:16383">
      <c r="A62" s="57"/>
      <c r="B62" s="166">
        <v>55</v>
      </c>
      <c r="C62" s="118" t="s">
        <v>134</v>
      </c>
      <c r="D62" s="155">
        <v>105.65484520878999</v>
      </c>
      <c r="E62" s="127">
        <v>81.753209704005997</v>
      </c>
      <c r="F62" s="127">
        <v>148.264379721306</v>
      </c>
      <c r="G62" s="127">
        <v>-12.51746953128</v>
      </c>
      <c r="H62" s="127">
        <v>55.368155708166</v>
      </c>
      <c r="I62" s="127">
        <v>-12.51746953128</v>
      </c>
      <c r="J62" s="127">
        <v>55.368155708166</v>
      </c>
      <c r="K62" s="103">
        <f t="shared" si="2"/>
        <v>3.173654645759381E-3</v>
      </c>
      <c r="L62" s="159">
        <f t="shared" si="1"/>
        <v>-5.4232706594416786</v>
      </c>
      <c r="N62" s="137"/>
      <c r="XFC62" s="152"/>
    </row>
    <row r="63" spans="1:14 16383:16383">
      <c r="A63" s="57"/>
      <c r="B63" s="167">
        <v>56</v>
      </c>
      <c r="C63" s="118" t="s">
        <v>135</v>
      </c>
      <c r="D63" s="155">
        <v>0.31088989112400001</v>
      </c>
      <c r="E63" s="127">
        <v>0.127185829261</v>
      </c>
      <c r="F63" s="127">
        <v>9.9742514429000007E-2</v>
      </c>
      <c r="G63" s="127">
        <v>-2.5342751935000001E-2</v>
      </c>
      <c r="H63" s="127">
        <v>-0.139536977156</v>
      </c>
      <c r="I63" s="127">
        <v>-2.5342751935000001E-2</v>
      </c>
      <c r="J63" s="127">
        <v>-0.139536977156</v>
      </c>
      <c r="K63" s="103">
        <f t="shared" si="2"/>
        <v>-7.9981384632077831E-6</v>
      </c>
      <c r="L63" s="159">
        <f t="shared" si="1"/>
        <v>4.5059915163865965</v>
      </c>
      <c r="N63" s="137"/>
      <c r="XFC63" s="152"/>
    </row>
    <row r="64" spans="1:14 16383:16383">
      <c r="A64" s="57"/>
      <c r="B64" s="166">
        <v>57</v>
      </c>
      <c r="C64" s="118" t="s">
        <v>136</v>
      </c>
      <c r="D64" s="155">
        <v>505.52580039897202</v>
      </c>
      <c r="E64" s="127">
        <v>-934.40728199086902</v>
      </c>
      <c r="F64" s="127">
        <v>182.709186145312</v>
      </c>
      <c r="G64" s="127">
        <v>248.99939213673801</v>
      </c>
      <c r="H64" s="127">
        <v>547.17377814496194</v>
      </c>
      <c r="I64" s="127">
        <v>248.99939213673801</v>
      </c>
      <c r="J64" s="127">
        <v>547.17377814496194</v>
      </c>
      <c r="K64" s="103">
        <f t="shared" si="2"/>
        <v>3.1363526215328799E-2</v>
      </c>
      <c r="L64" s="159">
        <f t="shared" si="1"/>
        <v>1.1974904173439969</v>
      </c>
      <c r="N64" s="137"/>
      <c r="XFC64" s="152"/>
    </row>
    <row r="65" spans="1:14 16383:16383">
      <c r="A65" s="57"/>
      <c r="B65" s="167">
        <v>58</v>
      </c>
      <c r="C65" s="117" t="s">
        <v>137</v>
      </c>
      <c r="D65" s="125">
        <v>0.89836490764400001</v>
      </c>
      <c r="E65" s="125">
        <v>18.286450043197998</v>
      </c>
      <c r="F65" s="125">
        <v>-6.9</v>
      </c>
      <c r="G65" s="125">
        <v>0</v>
      </c>
      <c r="H65" s="126">
        <v>0</v>
      </c>
      <c r="I65" s="126">
        <v>0</v>
      </c>
      <c r="J65" s="126">
        <v>0</v>
      </c>
      <c r="K65" s="103">
        <f t="shared" si="2"/>
        <v>0</v>
      </c>
      <c r="L65" s="159">
        <f t="shared" si="1"/>
        <v>0</v>
      </c>
      <c r="N65" s="136"/>
      <c r="XFC65" s="152"/>
    </row>
    <row r="66" spans="1:14 16383:16383">
      <c r="A66" s="57"/>
      <c r="B66" s="166">
        <v>59</v>
      </c>
      <c r="C66" s="118" t="s">
        <v>138</v>
      </c>
      <c r="D66" s="155">
        <v>4.6386805269440003</v>
      </c>
      <c r="E66" s="127">
        <v>0.41851493889500002</v>
      </c>
      <c r="F66" s="127">
        <v>2.1109441037869998</v>
      </c>
      <c r="G66" s="127">
        <v>4.9033703289819996</v>
      </c>
      <c r="H66" s="127">
        <v>23.787266537392</v>
      </c>
      <c r="I66" s="127">
        <v>4.9033703289819996</v>
      </c>
      <c r="J66" s="127">
        <v>23.787266537392</v>
      </c>
      <c r="K66" s="103">
        <f t="shared" si="2"/>
        <v>1.3634654792226849E-3</v>
      </c>
      <c r="L66" s="159">
        <f t="shared" si="1"/>
        <v>3.8512074229421973</v>
      </c>
      <c r="N66" s="137"/>
      <c r="XFC66" s="152"/>
    </row>
    <row r="67" spans="1:14 16383:16383">
      <c r="A67" s="57"/>
      <c r="B67" s="167">
        <v>60</v>
      </c>
      <c r="C67" s="117" t="s">
        <v>139</v>
      </c>
      <c r="D67" s="125">
        <v>-1.5201440319549999</v>
      </c>
      <c r="E67" s="125">
        <v>-0.84982382248300004</v>
      </c>
      <c r="F67" s="125">
        <v>0.511432</v>
      </c>
      <c r="G67" s="125">
        <v>0.66620223000000001</v>
      </c>
      <c r="H67" s="126">
        <v>0.73289225999999996</v>
      </c>
      <c r="I67" s="126">
        <v>0.66620223000000001</v>
      </c>
      <c r="J67" s="126">
        <v>0.73289225999999996</v>
      </c>
      <c r="K67" s="103">
        <f t="shared" si="2"/>
        <v>4.2008748459126451E-5</v>
      </c>
      <c r="L67" s="159">
        <f t="shared" si="1"/>
        <v>0.1001047834979476</v>
      </c>
      <c r="N67" s="136"/>
      <c r="XFC67" s="152"/>
    </row>
    <row r="68" spans="1:14 16383:16383">
      <c r="A68" s="57"/>
      <c r="B68" s="166">
        <v>61</v>
      </c>
      <c r="C68" s="184" t="s">
        <v>140</v>
      </c>
      <c r="D68" s="185">
        <v>229.008072122193</v>
      </c>
      <c r="E68" s="186">
        <v>1098.18755015383</v>
      </c>
      <c r="F68" s="186">
        <v>1341.1418067375701</v>
      </c>
      <c r="G68" s="186">
        <v>461.65161458882602</v>
      </c>
      <c r="H68" s="186">
        <v>392.57851791899901</v>
      </c>
      <c r="I68" s="186">
        <v>461.65161458882602</v>
      </c>
      <c r="J68" s="186">
        <v>392.57851791899901</v>
      </c>
      <c r="K68" s="103">
        <f t="shared" si="2"/>
        <v>2.2502260031666724E-2</v>
      </c>
      <c r="L68" s="159">
        <f t="shared" si="1"/>
        <v>-0.14962169412392845</v>
      </c>
      <c r="N68" s="137"/>
      <c r="XFC68" s="152"/>
    </row>
    <row r="69" spans="1:14 16383:16383">
      <c r="A69" s="57"/>
      <c r="B69" s="167">
        <v>62</v>
      </c>
      <c r="C69" s="184" t="s">
        <v>141</v>
      </c>
      <c r="D69" s="185">
        <v>968.32355688487701</v>
      </c>
      <c r="E69" s="186">
        <v>598.28769943604902</v>
      </c>
      <c r="F69" s="186">
        <v>617.76495469773499</v>
      </c>
      <c r="G69" s="186">
        <v>2241.4095259878</v>
      </c>
      <c r="H69" s="186">
        <v>189.81189516776899</v>
      </c>
      <c r="I69" s="186">
        <v>2241.4095259878</v>
      </c>
      <c r="J69" s="186">
        <v>189.81189516776899</v>
      </c>
      <c r="K69" s="103">
        <f t="shared" si="2"/>
        <v>1.0879853143288603E-2</v>
      </c>
      <c r="L69" s="159">
        <f t="shared" si="1"/>
        <v>-0.91531583453759169</v>
      </c>
      <c r="N69" s="136"/>
      <c r="XFC69" s="152"/>
    </row>
    <row r="70" spans="1:14 16383:16383">
      <c r="A70" s="57"/>
      <c r="B70" s="166">
        <v>63</v>
      </c>
      <c r="C70" s="121" t="s">
        <v>142</v>
      </c>
      <c r="D70" s="125">
        <v>0.33641155342099999</v>
      </c>
      <c r="E70" s="125">
        <v>19.404152765317001</v>
      </c>
      <c r="F70" s="125">
        <v>9</v>
      </c>
      <c r="G70" s="125">
        <v>0</v>
      </c>
      <c r="H70" s="126">
        <v>0</v>
      </c>
      <c r="I70" s="126">
        <v>0</v>
      </c>
      <c r="J70" s="126">
        <v>0</v>
      </c>
      <c r="K70" s="103">
        <f t="shared" si="2"/>
        <v>0</v>
      </c>
      <c r="L70" s="159">
        <f t="shared" si="1"/>
        <v>0</v>
      </c>
      <c r="N70" s="142"/>
      <c r="XFC70" s="152"/>
    </row>
    <row r="71" spans="1:14 16383:16383">
      <c r="A71" s="57"/>
      <c r="B71" s="167">
        <v>64</v>
      </c>
      <c r="C71" s="120" t="s">
        <v>143</v>
      </c>
      <c r="D71" s="156">
        <v>134.058009707423</v>
      </c>
      <c r="E71" s="125">
        <v>196.72171178599899</v>
      </c>
      <c r="F71" s="125">
        <v>62.483024094511997</v>
      </c>
      <c r="G71" s="125">
        <v>162.88274778770901</v>
      </c>
      <c r="H71" s="126">
        <v>209.796310174703</v>
      </c>
      <c r="I71" s="126">
        <v>162.88274778770901</v>
      </c>
      <c r="J71" s="126">
        <v>209.796310174703</v>
      </c>
      <c r="K71" s="103">
        <f t="shared" si="2"/>
        <v>1.2025342472278218E-2</v>
      </c>
      <c r="L71" s="159">
        <f t="shared" si="1"/>
        <v>0.28802045044167679</v>
      </c>
      <c r="N71" s="140"/>
      <c r="XFC71" s="152"/>
    </row>
    <row r="72" spans="1:14 16383:16383">
      <c r="A72" s="57"/>
      <c r="B72" s="166">
        <v>65</v>
      </c>
      <c r="C72" s="118" t="s">
        <v>144</v>
      </c>
      <c r="D72" s="155">
        <v>21.381733533752001</v>
      </c>
      <c r="E72" s="127">
        <v>43.640541222778999</v>
      </c>
      <c r="F72" s="127">
        <v>19.374277418742999</v>
      </c>
      <c r="G72" s="127">
        <v>9.2050630324939995</v>
      </c>
      <c r="H72" s="127">
        <v>1.8866640452329999</v>
      </c>
      <c r="I72" s="127">
        <v>9.2050630324939995</v>
      </c>
      <c r="J72" s="127">
        <v>1.8866640452329999</v>
      </c>
      <c r="K72" s="103">
        <f t="shared" si="2"/>
        <v>1.081419461341713E-4</v>
      </c>
      <c r="L72" s="159">
        <f t="shared" si="1"/>
        <v>-0.79504061638980095</v>
      </c>
      <c r="N72" s="137"/>
      <c r="XFC72" s="152"/>
    </row>
    <row r="73" spans="1:14 16383:16383">
      <c r="A73" s="57"/>
      <c r="B73" s="167">
        <v>66</v>
      </c>
      <c r="C73" s="118" t="s">
        <v>145</v>
      </c>
      <c r="D73" s="155">
        <v>6.4152644140000001</v>
      </c>
      <c r="E73" s="127">
        <v>3.083603759347</v>
      </c>
      <c r="F73" s="127">
        <v>2.42419786</v>
      </c>
      <c r="G73" s="127">
        <v>5.6400706400000002</v>
      </c>
      <c r="H73" s="127">
        <v>-1.76750322</v>
      </c>
      <c r="I73" s="127">
        <v>5.6400706400000002</v>
      </c>
      <c r="J73" s="127">
        <v>-1.76750322</v>
      </c>
      <c r="K73" s="103">
        <f t="shared" ref="K73:K87" si="3">+J73/$J$87</f>
        <v>-1.013117510200968E-4</v>
      </c>
      <c r="L73" s="159">
        <f t="shared" si="1"/>
        <v>-1.3133831706760324</v>
      </c>
      <c r="N73" s="137"/>
      <c r="XFC73" s="152"/>
    </row>
    <row r="74" spans="1:14 16383:16383">
      <c r="A74" s="57"/>
      <c r="B74" s="166">
        <v>67</v>
      </c>
      <c r="C74" s="116" t="s">
        <v>146</v>
      </c>
      <c r="D74" s="155">
        <v>-7.8908881017569996</v>
      </c>
      <c r="E74" s="129">
        <v>4.3198588606630004</v>
      </c>
      <c r="F74" s="129">
        <v>3.183886337138</v>
      </c>
      <c r="G74" s="129">
        <v>3.6125882209640001</v>
      </c>
      <c r="H74" s="129">
        <v>8.3952427049350007</v>
      </c>
      <c r="I74" s="129">
        <v>3.6125882209640001</v>
      </c>
      <c r="J74" s="129">
        <v>8.3952427049350007</v>
      </c>
      <c r="K74" s="103">
        <f t="shared" si="3"/>
        <v>4.8120802782789771E-4</v>
      </c>
      <c r="L74" s="159">
        <f t="shared" ref="L74:L85" si="4">IFERROR(((J74/I74)-1),0)</f>
        <v>1.3238858656010275</v>
      </c>
      <c r="N74" s="143"/>
      <c r="XFC74" s="152"/>
    </row>
    <row r="75" spans="1:14 16383:16383">
      <c r="A75" s="57"/>
      <c r="B75" s="167">
        <v>68</v>
      </c>
      <c r="C75" s="117" t="s">
        <v>147</v>
      </c>
      <c r="D75" s="154">
        <v>4.1120776500840002</v>
      </c>
      <c r="E75" s="125">
        <v>4.1552329506439998</v>
      </c>
      <c r="F75" s="125">
        <v>64.444233941009998</v>
      </c>
      <c r="G75" s="125">
        <v>-9.5966051732859992</v>
      </c>
      <c r="H75" s="126">
        <v>-42.604507454893998</v>
      </c>
      <c r="I75" s="126">
        <v>-9.5966051732859992</v>
      </c>
      <c r="J75" s="126">
        <v>-42.604507454893998</v>
      </c>
      <c r="K75" s="103">
        <f t="shared" si="3"/>
        <v>-2.4420534020888961E-3</v>
      </c>
      <c r="L75" s="159">
        <f t="shared" si="4"/>
        <v>3.4395394710508524</v>
      </c>
      <c r="N75" s="136"/>
      <c r="XFC75" s="152"/>
    </row>
    <row r="76" spans="1:14 16383:16383">
      <c r="A76" s="57"/>
      <c r="B76" s="166">
        <v>69</v>
      </c>
      <c r="C76" s="118" t="s">
        <v>148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7">
        <v>0</v>
      </c>
      <c r="J76" s="127">
        <v>0</v>
      </c>
      <c r="K76" s="103">
        <f t="shared" si="3"/>
        <v>0</v>
      </c>
      <c r="L76" s="159">
        <f t="shared" si="4"/>
        <v>0</v>
      </c>
      <c r="N76" s="137"/>
      <c r="XFC76" s="152"/>
    </row>
    <row r="77" spans="1:14 16383:16383">
      <c r="A77" s="57"/>
      <c r="B77" s="167">
        <v>70</v>
      </c>
      <c r="C77" s="118" t="s">
        <v>149</v>
      </c>
      <c r="D77" s="155">
        <v>63.245921871562999</v>
      </c>
      <c r="E77" s="127">
        <v>30.705661586160002</v>
      </c>
      <c r="F77" s="127">
        <v>38.410336660699002</v>
      </c>
      <c r="G77" s="127">
        <v>76.672512087768993</v>
      </c>
      <c r="H77" s="127">
        <v>95.914739424093</v>
      </c>
      <c r="I77" s="127">
        <v>76.672512087768993</v>
      </c>
      <c r="J77" s="127">
        <v>95.914739424093</v>
      </c>
      <c r="K77" s="103">
        <f t="shared" si="3"/>
        <v>5.4977496446604341E-3</v>
      </c>
      <c r="L77" s="159">
        <f t="shared" si="4"/>
        <v>0.25096643911049821</v>
      </c>
      <c r="N77" s="137"/>
      <c r="XFC77" s="152"/>
    </row>
    <row r="78" spans="1:14 16383:16383">
      <c r="A78" s="57"/>
      <c r="B78" s="166">
        <v>71</v>
      </c>
      <c r="C78" s="184" t="s">
        <v>150</v>
      </c>
      <c r="D78" s="185">
        <v>1154.48636565168</v>
      </c>
      <c r="E78" s="186">
        <v>582.77411436189402</v>
      </c>
      <c r="F78" s="186">
        <v>1056.51909103454</v>
      </c>
      <c r="G78" s="186">
        <v>1049.9513297112401</v>
      </c>
      <c r="H78" s="186">
        <v>1139.78080081856</v>
      </c>
      <c r="I78" s="186">
        <v>1049.9513297112401</v>
      </c>
      <c r="J78" s="186">
        <v>1139.78080081856</v>
      </c>
      <c r="K78" s="103">
        <f t="shared" si="3"/>
        <v>6.5331246587497865E-2</v>
      </c>
      <c r="L78" s="159">
        <f t="shared" si="4"/>
        <v>8.5555842985622022E-2</v>
      </c>
      <c r="N78" s="137"/>
      <c r="XFC78" s="152"/>
    </row>
    <row r="79" spans="1:14 16383:16383">
      <c r="A79" s="57"/>
      <c r="B79" s="167">
        <v>72</v>
      </c>
      <c r="C79" s="118" t="s">
        <v>151</v>
      </c>
      <c r="D79" s="127">
        <v>4.983743896639</v>
      </c>
      <c r="E79" s="127">
        <v>-42.519541123346002</v>
      </c>
      <c r="F79" s="127">
        <v>17.02426144</v>
      </c>
      <c r="G79" s="127">
        <v>0</v>
      </c>
      <c r="H79" s="127">
        <v>5.25</v>
      </c>
      <c r="I79" s="127">
        <v>0</v>
      </c>
      <c r="J79" s="127">
        <v>5.25</v>
      </c>
      <c r="K79" s="103">
        <f t="shared" si="3"/>
        <v>3.0092544490838792E-4</v>
      </c>
      <c r="L79" s="159">
        <f t="shared" si="4"/>
        <v>0</v>
      </c>
      <c r="N79" s="137"/>
      <c r="XFC79" s="152"/>
    </row>
    <row r="80" spans="1:14 16383:16383">
      <c r="A80" s="57"/>
      <c r="B80" s="166">
        <v>73</v>
      </c>
      <c r="C80" s="118" t="s">
        <v>152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03">
        <f t="shared" si="3"/>
        <v>0</v>
      </c>
      <c r="L80" s="159">
        <f t="shared" si="4"/>
        <v>0</v>
      </c>
      <c r="N80" s="137"/>
      <c r="XFC80" s="152"/>
    </row>
    <row r="81" spans="1:14 16383:16383">
      <c r="A81" s="57"/>
      <c r="B81" s="167">
        <v>74</v>
      </c>
      <c r="C81" s="153" t="s">
        <v>153</v>
      </c>
      <c r="D81" s="125">
        <v>2.5963275736670002</v>
      </c>
      <c r="E81" s="125">
        <v>-3.6885364933000001E-2</v>
      </c>
      <c r="F81" s="127">
        <v>-0.12731740999999999</v>
      </c>
      <c r="G81" s="127">
        <v>0</v>
      </c>
      <c r="H81" s="127">
        <v>0</v>
      </c>
      <c r="I81" s="127">
        <v>0</v>
      </c>
      <c r="J81" s="127">
        <v>0</v>
      </c>
      <c r="K81" s="103">
        <f t="shared" si="3"/>
        <v>0</v>
      </c>
      <c r="L81" s="159">
        <f t="shared" si="4"/>
        <v>0</v>
      </c>
      <c r="N81" s="144"/>
      <c r="XFC81" s="152"/>
    </row>
    <row r="82" spans="1:14 16383:16383">
      <c r="A82" s="57"/>
      <c r="B82" s="166">
        <v>75</v>
      </c>
      <c r="C82" s="117" t="s">
        <v>154</v>
      </c>
      <c r="D82" s="125">
        <v>8.1262322620000004E-3</v>
      </c>
      <c r="E82" s="125">
        <v>8.0615278360000008E-3</v>
      </c>
      <c r="F82" s="125">
        <v>0.18723698999999999</v>
      </c>
      <c r="G82" s="125">
        <v>0</v>
      </c>
      <c r="H82" s="126">
        <v>0</v>
      </c>
      <c r="I82" s="126">
        <v>0</v>
      </c>
      <c r="J82" s="126">
        <v>0</v>
      </c>
      <c r="K82" s="103">
        <f t="shared" si="3"/>
        <v>0</v>
      </c>
      <c r="L82" s="159">
        <f t="shared" si="4"/>
        <v>0</v>
      </c>
      <c r="N82" s="136"/>
      <c r="XFC82" s="152"/>
    </row>
    <row r="83" spans="1:14 16383:16383">
      <c r="A83" s="57"/>
      <c r="B83" s="167">
        <v>76</v>
      </c>
      <c r="C83" s="117" t="s">
        <v>155</v>
      </c>
      <c r="D83" s="125">
        <v>226.74784987999001</v>
      </c>
      <c r="E83" s="125">
        <v>105.100702789877</v>
      </c>
      <c r="F83" s="125">
        <v>66.290570270993001</v>
      </c>
      <c r="G83" s="125">
        <v>116.967725021262</v>
      </c>
      <c r="H83" s="126">
        <v>177.08821151074901</v>
      </c>
      <c r="I83" s="126">
        <v>116.967725021262</v>
      </c>
      <c r="J83" s="126">
        <v>177.08821151074901</v>
      </c>
      <c r="K83" s="103">
        <f t="shared" si="3"/>
        <v>1.0150542635600541E-2</v>
      </c>
      <c r="L83" s="159">
        <f t="shared" si="4"/>
        <v>0.51399209891924036</v>
      </c>
      <c r="N83" s="136"/>
      <c r="XFC83" s="152"/>
    </row>
    <row r="84" spans="1:14 16383:16383">
      <c r="A84" s="57"/>
      <c r="B84" s="166">
        <v>77</v>
      </c>
      <c r="C84" s="118" t="s">
        <v>156</v>
      </c>
      <c r="D84" s="155">
        <v>13.421455821425999</v>
      </c>
      <c r="E84" s="127">
        <v>3.106305875871</v>
      </c>
      <c r="F84" s="127">
        <v>2.9264193539610002</v>
      </c>
      <c r="G84" s="127">
        <v>-4.7291549941750004</v>
      </c>
      <c r="H84" s="127">
        <v>2.1004943276339998</v>
      </c>
      <c r="I84" s="127">
        <v>-4.7291549941750004</v>
      </c>
      <c r="J84" s="127">
        <v>2.1004943276339998</v>
      </c>
      <c r="K84" s="103">
        <f t="shared" si="3"/>
        <v>1.2039851239443933E-4</v>
      </c>
      <c r="L84" s="159">
        <f t="shared" si="4"/>
        <v>-1.4441584871337951</v>
      </c>
      <c r="N84" s="137"/>
      <c r="XFC84" s="152"/>
    </row>
    <row r="85" spans="1:14 16383:16383">
      <c r="A85" s="57"/>
      <c r="B85" s="167">
        <v>78</v>
      </c>
      <c r="C85" s="118" t="s">
        <v>157</v>
      </c>
      <c r="D85" s="155">
        <v>17.022892985413002</v>
      </c>
      <c r="E85" s="127">
        <v>14.674299381652</v>
      </c>
      <c r="F85" s="127">
        <v>0</v>
      </c>
      <c r="G85" s="127">
        <v>0</v>
      </c>
      <c r="H85" s="127">
        <v>0</v>
      </c>
      <c r="I85" s="127">
        <v>0</v>
      </c>
      <c r="J85" s="127">
        <v>0</v>
      </c>
      <c r="K85" s="103">
        <f t="shared" si="3"/>
        <v>0</v>
      </c>
      <c r="L85" s="159">
        <f t="shared" si="4"/>
        <v>0</v>
      </c>
      <c r="N85" s="137"/>
      <c r="XFC85" s="152"/>
    </row>
    <row r="86" spans="1:14 16383:16383">
      <c r="A86" s="57"/>
      <c r="B86" s="99"/>
      <c r="C86" s="117"/>
      <c r="D86" s="154"/>
      <c r="E86" s="125"/>
      <c r="F86" s="125"/>
      <c r="G86" s="125"/>
      <c r="H86" s="126"/>
      <c r="I86" s="126"/>
      <c r="J86" s="126"/>
      <c r="K86" s="103"/>
      <c r="L86" s="103"/>
      <c r="N86" s="136"/>
    </row>
    <row r="87" spans="1:14 16383:16383">
      <c r="A87" s="57"/>
      <c r="B87" s="102"/>
      <c r="C87" s="165" t="s">
        <v>158</v>
      </c>
      <c r="D87" s="187">
        <f t="shared" ref="D87:J87" si="5">SUM(D8:D85)</f>
        <v>13989.154028368313</v>
      </c>
      <c r="E87" s="187">
        <f t="shared" si="5"/>
        <v>7458.624984219301</v>
      </c>
      <c r="F87" s="187">
        <f t="shared" si="5"/>
        <v>9561.3352766757052</v>
      </c>
      <c r="G87" s="187">
        <f t="shared" si="5"/>
        <v>17182.521349905935</v>
      </c>
      <c r="H87" s="187">
        <f t="shared" si="5"/>
        <v>17446.181733147496</v>
      </c>
      <c r="I87" s="187">
        <f t="shared" si="5"/>
        <v>17182.521349905935</v>
      </c>
      <c r="J87" s="187">
        <f t="shared" si="5"/>
        <v>17446.181733147496</v>
      </c>
      <c r="K87" s="188">
        <f t="shared" si="3"/>
        <v>1</v>
      </c>
      <c r="L87" s="189">
        <f>+(J87/I87)-1</f>
        <v>1.5344685327162599E-2</v>
      </c>
    </row>
    <row r="88" spans="1:14 16383:16383">
      <c r="B88" s="163" t="s">
        <v>11</v>
      </c>
      <c r="G88" s="149"/>
      <c r="H88" s="3" t="s">
        <v>170</v>
      </c>
      <c r="J88" s="149"/>
    </row>
    <row r="89" spans="1:14 16383:16383">
      <c r="B89" s="150" t="s">
        <v>160</v>
      </c>
      <c r="D89" s="7"/>
      <c r="E89" s="7"/>
      <c r="F89" s="7"/>
      <c r="G89" s="149"/>
      <c r="H89" s="7"/>
      <c r="I89" s="7"/>
      <c r="J89" s="149"/>
    </row>
    <row r="90" spans="1:14 16383:16383">
      <c r="B90" s="150" t="s">
        <v>82</v>
      </c>
      <c r="D90" s="7"/>
      <c r="E90" s="7"/>
      <c r="F90" s="7"/>
      <c r="G90" s="7"/>
      <c r="H90" s="7"/>
      <c r="I90" s="148"/>
      <c r="J90" s="148"/>
      <c r="K90" s="148"/>
      <c r="L90" s="148"/>
    </row>
    <row r="91" spans="1:14 16383:16383" hidden="1">
      <c r="B91" s="104"/>
      <c r="D91" s="107"/>
      <c r="E91" s="107"/>
      <c r="F91" s="107"/>
      <c r="G91" s="107"/>
      <c r="H91" s="107"/>
      <c r="I91" s="107"/>
      <c r="J91" s="107"/>
    </row>
    <row r="92" spans="1:14 16383:16383" hidden="1">
      <c r="B92" s="104"/>
      <c r="E92" s="105"/>
      <c r="F92" s="105"/>
      <c r="G92" s="105"/>
      <c r="H92" s="105"/>
      <c r="I92" s="134"/>
      <c r="J92" s="134"/>
    </row>
    <row r="93" spans="1:14 16383:16383" hidden="1">
      <c r="B93" s="104"/>
      <c r="E93" s="105"/>
      <c r="F93" s="105"/>
      <c r="G93" s="105"/>
      <c r="H93" s="105"/>
      <c r="I93" s="134"/>
      <c r="J93" s="134"/>
    </row>
    <row r="94" spans="1:14 16383:16383" hidden="1">
      <c r="B94" s="104"/>
      <c r="E94" s="105"/>
      <c r="F94" s="105"/>
      <c r="G94" s="105"/>
      <c r="H94" s="105"/>
      <c r="I94" s="134"/>
      <c r="J94" s="134"/>
    </row>
    <row r="95" spans="1:14 16383:16383" hidden="1">
      <c r="B95" s="104"/>
      <c r="E95" s="105"/>
      <c r="F95" s="105"/>
      <c r="G95" s="105"/>
      <c r="H95" s="105"/>
      <c r="I95" s="134"/>
      <c r="J95" s="134"/>
    </row>
    <row r="96" spans="1:14 16383:16383" hidden="1">
      <c r="B96" s="104"/>
      <c r="E96" s="105"/>
      <c r="F96" s="105"/>
      <c r="G96" s="105"/>
      <c r="H96" s="105"/>
      <c r="I96" s="134"/>
      <c r="J96" s="134"/>
    </row>
    <row r="97" spans="2:10" hidden="1">
      <c r="B97" s="104"/>
      <c r="E97" s="105"/>
      <c r="F97" s="105"/>
      <c r="G97" s="105"/>
      <c r="H97" s="105"/>
      <c r="I97" s="134"/>
      <c r="J97" s="134"/>
    </row>
    <row r="98" spans="2:10" hidden="1">
      <c r="B98" s="104"/>
      <c r="E98" s="105"/>
      <c r="F98" s="105"/>
      <c r="G98" s="105"/>
      <c r="H98" s="105"/>
      <c r="I98" s="134"/>
      <c r="J98" s="134"/>
    </row>
    <row r="99" spans="2:10" hidden="1">
      <c r="B99" s="104"/>
      <c r="E99" s="105"/>
      <c r="F99" s="105"/>
      <c r="G99" s="105"/>
      <c r="H99" s="105"/>
      <c r="I99" s="134"/>
      <c r="J99" s="134"/>
    </row>
    <row r="100" spans="2:10" hidden="1">
      <c r="E100" s="105"/>
      <c r="F100" s="105"/>
      <c r="G100" s="105"/>
      <c r="H100" s="105"/>
      <c r="I100" s="134"/>
      <c r="J100" s="134"/>
    </row>
    <row r="101" spans="2:10" hidden="1">
      <c r="E101" s="105"/>
      <c r="F101" s="105"/>
      <c r="G101" s="105"/>
      <c r="H101" s="105"/>
      <c r="I101" s="134"/>
      <c r="J101" s="134"/>
    </row>
    <row r="102" spans="2:10" hidden="1">
      <c r="E102" s="105"/>
      <c r="F102" s="105"/>
      <c r="G102" s="105"/>
      <c r="H102" s="105"/>
      <c r="I102" s="134"/>
      <c r="J102" s="134"/>
    </row>
    <row r="103" spans="2:10" hidden="1">
      <c r="E103" s="105"/>
      <c r="F103" s="105"/>
      <c r="G103" s="105"/>
      <c r="H103" s="105"/>
      <c r="I103" s="134"/>
      <c r="J103" s="134"/>
    </row>
    <row r="104" spans="2:10" hidden="1">
      <c r="E104" s="105"/>
      <c r="F104" s="105"/>
      <c r="G104" s="105"/>
      <c r="H104" s="105"/>
      <c r="I104" s="134"/>
      <c r="J104" s="134"/>
    </row>
    <row r="105" spans="2:10" hidden="1">
      <c r="E105" s="105"/>
      <c r="F105" s="105"/>
      <c r="G105" s="105"/>
      <c r="H105" s="105"/>
      <c r="I105" s="134"/>
      <c r="J105" s="134"/>
    </row>
    <row r="106" spans="2:10" hidden="1">
      <c r="E106" s="105"/>
      <c r="F106" s="105"/>
      <c r="G106" s="105"/>
      <c r="H106" s="105"/>
      <c r="I106" s="134"/>
      <c r="J106" s="134"/>
    </row>
    <row r="107" spans="2:10" hidden="1">
      <c r="E107" s="105"/>
      <c r="F107" s="105"/>
      <c r="G107" s="105"/>
      <c r="H107" s="105"/>
      <c r="I107" s="134"/>
      <c r="J107" s="134"/>
    </row>
    <row r="108" spans="2:10" hidden="1">
      <c r="E108" s="105"/>
      <c r="F108" s="105"/>
      <c r="G108" s="105"/>
      <c r="H108" s="105"/>
      <c r="I108" s="134"/>
      <c r="J108" s="134"/>
    </row>
    <row r="109" spans="2:10" hidden="1">
      <c r="E109" s="105"/>
      <c r="F109" s="105"/>
      <c r="G109" s="105"/>
      <c r="H109" s="105"/>
      <c r="I109" s="134"/>
      <c r="J109" s="134"/>
    </row>
    <row r="111" spans="2:10" hidden="1">
      <c r="D111" s="107"/>
      <c r="E111" s="107"/>
      <c r="F111" s="107"/>
      <c r="G111" s="107"/>
      <c r="H111" s="107"/>
      <c r="I111" s="107"/>
      <c r="J111" s="107"/>
    </row>
    <row r="112" spans="2:10" hidden="1">
      <c r="D112" s="107"/>
      <c r="E112" s="107"/>
      <c r="F112" s="107"/>
      <c r="G112" s="107"/>
      <c r="H112" s="107"/>
      <c r="I112" s="107"/>
      <c r="J112" s="107"/>
    </row>
    <row r="134" spans="2:10">
      <c r="D134" s="149"/>
      <c r="E134" s="149"/>
      <c r="F134" s="149"/>
      <c r="G134" s="149"/>
      <c r="H134" s="149"/>
      <c r="I134" s="149"/>
      <c r="J134" s="149"/>
    </row>
    <row r="135" spans="2:10"/>
    <row r="136" spans="2:10">
      <c r="B136" s="150"/>
      <c r="D136" s="149"/>
      <c r="E136" s="149"/>
      <c r="F136" s="149"/>
      <c r="G136" s="149"/>
      <c r="H136" s="149"/>
      <c r="I136" s="149"/>
      <c r="J136" s="149"/>
    </row>
    <row r="137" spans="2:10">
      <c r="D137" s="148"/>
    </row>
    <row r="138" spans="2:10"/>
    <row r="139" spans="2:10"/>
    <row r="140" spans="2:10"/>
    <row r="141" spans="2:10"/>
    <row r="142" spans="2:10"/>
    <row r="143" spans="2:10"/>
    <row r="144" spans="2:10"/>
  </sheetData>
  <sortState xmlns:xlrd2="http://schemas.microsoft.com/office/spreadsheetml/2017/richdata2" ref="C8:J86">
    <sortCondition descending="1" ref="H8:H86"/>
  </sortState>
  <mergeCells count="11">
    <mergeCell ref="A1:R1"/>
    <mergeCell ref="G6:G7"/>
    <mergeCell ref="F6:F7"/>
    <mergeCell ref="E6:E7"/>
    <mergeCell ref="C6:C7"/>
    <mergeCell ref="B6:B7"/>
    <mergeCell ref="A2:N2"/>
    <mergeCell ref="A3:N3"/>
    <mergeCell ref="A4:N4"/>
    <mergeCell ref="D6:D7"/>
    <mergeCell ref="H6:H7"/>
  </mergeCells>
  <phoneticPr fontId="4" type="noConversion"/>
  <printOptions horizontalCentered="1"/>
  <pageMargins left="0.78740157480314965" right="0.78740157480314965" top="0.78740157480314965" bottom="0.39370078740157483" header="0.39370078740157483" footer="0.39370078740157483"/>
  <pageSetup scale="60" fitToWidth="0" fitToHeight="0" orientation="portrait" r:id="rId1"/>
  <headerFooter alignWithMargins="0">
    <oddHeader>&amp;L&amp;G&amp;C&amp;"Verdana,Negrita Cursiva"Sección 4: Inversión extranjera &amp;R&amp;G</oddHeader>
    <oddFooter>&amp;L&amp;"Tahoma,Negrita Cursiva"Oficina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showGridLines="0" topLeftCell="A6" workbookViewId="0">
      <selection activeCell="I23" sqref="I23"/>
    </sheetView>
  </sheetViews>
  <sheetFormatPr baseColWidth="10" defaultColWidth="0" defaultRowHeight="12.75" zeroHeight="1"/>
  <cols>
    <col min="1" max="1" width="1.5703125" style="3" customWidth="1"/>
    <col min="2" max="2" width="0.140625" style="3" customWidth="1"/>
    <col min="3" max="3" width="46" style="3" customWidth="1"/>
    <col min="4" max="6" width="8.7109375" style="3" customWidth="1"/>
    <col min="7" max="7" width="8.28515625" style="3" customWidth="1"/>
    <col min="8" max="8" width="7.7109375" style="3" hidden="1" customWidth="1"/>
    <col min="9" max="9" width="7.7109375" style="3" customWidth="1"/>
    <col min="10" max="10" width="1.140625" style="3" customWidth="1"/>
    <col min="11" max="16384" width="14" style="3" hidden="1"/>
  </cols>
  <sheetData>
    <row r="1" spans="3:17" customFormat="1">
      <c r="C1" s="209" t="s">
        <v>20</v>
      </c>
      <c r="D1" s="209"/>
      <c r="E1" s="209"/>
      <c r="F1" s="209"/>
      <c r="G1" s="209"/>
      <c r="H1" s="209"/>
      <c r="I1" s="209"/>
    </row>
    <row r="2" spans="3:17" customFormat="1" ht="20.25">
      <c r="C2" s="220" t="s">
        <v>26</v>
      </c>
      <c r="D2" s="220"/>
      <c r="E2" s="220"/>
      <c r="F2" s="220"/>
      <c r="G2" s="220"/>
      <c r="H2" s="220"/>
      <c r="I2" s="220"/>
    </row>
    <row r="3" spans="3:17" customFormat="1" ht="20.25" customHeight="1">
      <c r="C3" s="208" t="s">
        <v>178</v>
      </c>
      <c r="D3" s="208"/>
      <c r="E3" s="208"/>
      <c r="F3" s="208"/>
      <c r="G3" s="208"/>
      <c r="H3" s="208"/>
      <c r="I3" s="208"/>
    </row>
    <row r="4" spans="3:17" customFormat="1" ht="9.75" customHeight="1"/>
    <row r="5" spans="3:17" ht="15">
      <c r="C5" s="216" t="s">
        <v>4</v>
      </c>
      <c r="D5" s="216"/>
      <c r="E5" s="216"/>
      <c r="F5" s="216"/>
      <c r="G5" s="216"/>
      <c r="H5" s="216"/>
      <c r="I5" s="216"/>
    </row>
    <row r="6" spans="3:17"/>
    <row r="7" spans="3:17">
      <c r="H7" s="3">
        <v>2540.0334876362099</v>
      </c>
    </row>
    <row r="8" spans="3:17">
      <c r="D8" s="54"/>
      <c r="E8" s="54"/>
      <c r="F8" s="54"/>
      <c r="G8" s="54"/>
      <c r="H8" s="54"/>
      <c r="I8" s="54"/>
    </row>
    <row r="9" spans="3:17" ht="26.25" customHeight="1">
      <c r="C9" s="210" t="s">
        <v>15</v>
      </c>
      <c r="D9" s="39">
        <v>2019</v>
      </c>
      <c r="E9" s="39">
        <v>2020</v>
      </c>
      <c r="F9" s="39">
        <v>2021</v>
      </c>
      <c r="G9" s="39">
        <v>2022</v>
      </c>
      <c r="H9" s="39">
        <v>2022</v>
      </c>
      <c r="I9" s="39">
        <v>2023</v>
      </c>
    </row>
    <row r="10" spans="3:17" ht="12.75" customHeight="1">
      <c r="C10" s="219"/>
      <c r="D10" s="169"/>
      <c r="E10" s="170"/>
      <c r="F10" s="169"/>
      <c r="G10" s="169"/>
      <c r="H10" s="169"/>
      <c r="I10" s="171"/>
    </row>
    <row r="11" spans="3:17">
      <c r="C11" s="172" t="s">
        <v>3</v>
      </c>
      <c r="D11" s="40">
        <v>2755.4526764811999</v>
      </c>
      <c r="E11" s="160">
        <v>457.33004313627498</v>
      </c>
      <c r="F11" s="40">
        <v>915.61695035310299</v>
      </c>
      <c r="G11" s="40">
        <v>2866.0123956730099</v>
      </c>
      <c r="H11" s="40">
        <v>2755.4526764811999</v>
      </c>
      <c r="I11" s="40">
        <v>2703.1228530826502</v>
      </c>
    </row>
    <row r="12" spans="3:17">
      <c r="C12" s="173" t="s">
        <v>61</v>
      </c>
      <c r="D12" s="19">
        <v>364.95497804372502</v>
      </c>
      <c r="E12" s="19">
        <v>192.76115443321399</v>
      </c>
      <c r="F12" s="19">
        <v>281.12136618204698</v>
      </c>
      <c r="G12" s="19">
        <v>325.562919824245</v>
      </c>
      <c r="H12" s="19">
        <v>173.00920926265593</v>
      </c>
      <c r="I12" s="19">
        <v>349.26489019591997</v>
      </c>
      <c r="K12" s="3">
        <v>271.13908373071064</v>
      </c>
      <c r="L12" s="3">
        <v>271.13908373071064</v>
      </c>
      <c r="M12" s="3">
        <v>271.13908373071064</v>
      </c>
      <c r="N12" s="3">
        <v>271.13908373071064</v>
      </c>
      <c r="O12" s="3">
        <v>271.13908373071064</v>
      </c>
      <c r="P12" s="3">
        <v>271.13908373071064</v>
      </c>
      <c r="Q12" s="3">
        <v>271.13908373071064</v>
      </c>
    </row>
    <row r="13" spans="3:17">
      <c r="C13" s="173" t="s">
        <v>62</v>
      </c>
      <c r="D13" s="19">
        <v>1361.5378613977</v>
      </c>
      <c r="E13" s="19">
        <v>438.42157919394401</v>
      </c>
      <c r="F13" s="19">
        <v>234.59380593923001</v>
      </c>
      <c r="G13" s="19">
        <v>1188.8235643870401</v>
      </c>
      <c r="H13" s="19">
        <v>901.81886475308966</v>
      </c>
      <c r="I13" s="19">
        <v>3290.0530054966898</v>
      </c>
      <c r="K13" s="3">
        <v>1505.3092961731475</v>
      </c>
      <c r="L13" s="3">
        <v>1505.3092961731475</v>
      </c>
      <c r="M13" s="3">
        <v>1505.3092961731475</v>
      </c>
      <c r="N13" s="3">
        <v>1505.3092961731475</v>
      </c>
      <c r="O13" s="3">
        <v>1505.3092961731475</v>
      </c>
      <c r="P13" s="3">
        <v>1505.3092961731475</v>
      </c>
      <c r="Q13" s="3">
        <v>1505.3092961731475</v>
      </c>
    </row>
    <row r="14" spans="3:17">
      <c r="C14" s="173" t="s">
        <v>9</v>
      </c>
      <c r="D14" s="19">
        <v>1499.2465495598699</v>
      </c>
      <c r="E14" s="19">
        <v>893.94430357329395</v>
      </c>
      <c r="F14" s="19">
        <v>1719.2006662292999</v>
      </c>
      <c r="G14" s="19">
        <v>1508.02097177122</v>
      </c>
      <c r="H14" s="19">
        <v>642.74446808487994</v>
      </c>
      <c r="I14" s="19">
        <v>3085.7326663367198</v>
      </c>
      <c r="K14" s="3">
        <v>1437.9972006089195</v>
      </c>
      <c r="L14" s="3">
        <v>1437.9972006089195</v>
      </c>
      <c r="M14" s="3">
        <v>1437.9972006089195</v>
      </c>
      <c r="N14" s="3">
        <v>1437.9972006089195</v>
      </c>
      <c r="O14" s="3">
        <v>1437.9972006089195</v>
      </c>
      <c r="P14" s="3">
        <v>1437.9972006089195</v>
      </c>
      <c r="Q14" s="3">
        <v>1437.9972006089195</v>
      </c>
    </row>
    <row r="15" spans="3:17">
      <c r="C15" s="173" t="s">
        <v>63</v>
      </c>
      <c r="D15" s="19">
        <v>316.03291698555103</v>
      </c>
      <c r="E15" s="19">
        <v>763.85171848948903</v>
      </c>
      <c r="F15" s="19">
        <v>1041.2694969726899</v>
      </c>
      <c r="G15" s="19">
        <v>968.11350010467197</v>
      </c>
      <c r="H15" s="19">
        <v>744.23134949977543</v>
      </c>
      <c r="I15" s="19">
        <v>1125.30767986756</v>
      </c>
      <c r="K15" s="3">
        <v>197.15901814072873</v>
      </c>
      <c r="L15" s="3">
        <v>197.15901814072873</v>
      </c>
      <c r="M15" s="3">
        <v>197.15901814072873</v>
      </c>
      <c r="N15" s="3">
        <v>197.15901814072873</v>
      </c>
      <c r="O15" s="3">
        <v>197.15901814072873</v>
      </c>
      <c r="P15" s="3">
        <v>197.15901814072873</v>
      </c>
      <c r="Q15" s="3">
        <v>197.15901814072873</v>
      </c>
    </row>
    <row r="16" spans="3:17">
      <c r="C16" s="173" t="s">
        <v>10</v>
      </c>
      <c r="D16" s="19">
        <v>881.41694136383705</v>
      </c>
      <c r="E16" s="19">
        <v>409.285586904838</v>
      </c>
      <c r="F16" s="19">
        <v>297.65726546204598</v>
      </c>
      <c r="G16" s="19">
        <v>427.68484979111798</v>
      </c>
      <c r="H16" s="19"/>
      <c r="I16" s="19">
        <v>406.81731272777603</v>
      </c>
      <c r="K16" s="3">
        <v>585.03559271322479</v>
      </c>
      <c r="L16" s="3">
        <v>585.03559271322479</v>
      </c>
      <c r="M16" s="3">
        <v>585.03559271322479</v>
      </c>
      <c r="N16" s="3">
        <v>585.03559271322479</v>
      </c>
      <c r="O16" s="3">
        <v>585.03559271322479</v>
      </c>
      <c r="P16" s="3">
        <v>585.03559271322479</v>
      </c>
      <c r="Q16" s="3">
        <v>585.03559271322479</v>
      </c>
    </row>
    <row r="17" spans="3:17">
      <c r="C17" s="173" t="s">
        <v>64</v>
      </c>
      <c r="D17" s="19">
        <v>2125.3069267720898</v>
      </c>
      <c r="E17" s="19">
        <v>846.58003626118204</v>
      </c>
      <c r="F17" s="19">
        <v>957.35068398159206</v>
      </c>
      <c r="G17" s="19">
        <v>1541.7137825192999</v>
      </c>
      <c r="H17" s="19"/>
      <c r="I17" s="19">
        <v>1708.96302198284</v>
      </c>
      <c r="K17" s="3">
        <v>780.13427356830027</v>
      </c>
      <c r="L17" s="3">
        <v>780.13427356830027</v>
      </c>
      <c r="M17" s="3">
        <v>780.13427356830027</v>
      </c>
      <c r="N17" s="3">
        <v>780.13427356830027</v>
      </c>
      <c r="O17" s="3">
        <v>780.13427356830027</v>
      </c>
      <c r="P17" s="3">
        <v>780.13427356830027</v>
      </c>
      <c r="Q17" s="3">
        <v>780.13427356830027</v>
      </c>
    </row>
    <row r="18" spans="3:17">
      <c r="C18" s="173" t="s">
        <v>65</v>
      </c>
      <c r="D18" s="19">
        <v>1006.13684789007</v>
      </c>
      <c r="E18" s="19">
        <v>537.63528968544495</v>
      </c>
      <c r="F18" s="19">
        <v>1132.81395473257</v>
      </c>
      <c r="G18" s="19">
        <v>1763.5721473705501</v>
      </c>
      <c r="H18" s="19"/>
      <c r="I18" s="19">
        <v>1213.4940735616401</v>
      </c>
      <c r="K18" s="3">
        <v>687.97202922863062</v>
      </c>
      <c r="L18" s="3">
        <v>687.97202922863062</v>
      </c>
      <c r="M18" s="3">
        <v>687.97202922863062</v>
      </c>
      <c r="N18" s="3">
        <v>687.97202922863062</v>
      </c>
      <c r="O18" s="3">
        <v>687.97202922863062</v>
      </c>
      <c r="P18" s="3">
        <v>687.97202922863062</v>
      </c>
      <c r="Q18" s="3">
        <v>687.97202922863062</v>
      </c>
    </row>
    <row r="19" spans="3:17">
      <c r="C19" s="173" t="s">
        <v>66</v>
      </c>
      <c r="D19" s="19">
        <v>3132.2934644094598</v>
      </c>
      <c r="E19" s="19">
        <v>1920.4644414055699</v>
      </c>
      <c r="F19" s="19">
        <v>2402.37077144357</v>
      </c>
      <c r="G19" s="19">
        <v>6057.3640445268602</v>
      </c>
      <c r="H19" s="19"/>
      <c r="I19" s="19">
        <v>3083.9873417069898</v>
      </c>
      <c r="K19" s="3">
        <v>2498.0416623730907</v>
      </c>
      <c r="L19" s="3">
        <v>2498.0416623730907</v>
      </c>
      <c r="M19" s="3">
        <v>2498.0416623730907</v>
      </c>
      <c r="N19" s="3">
        <v>2498.0416623730907</v>
      </c>
      <c r="O19" s="3">
        <v>2498.0416623730907</v>
      </c>
      <c r="P19" s="3">
        <v>2498.0416623730907</v>
      </c>
      <c r="Q19" s="3">
        <v>2498.0416623730907</v>
      </c>
    </row>
    <row r="20" spans="3:17" s="21" customFormat="1">
      <c r="C20" s="174" t="s">
        <v>67</v>
      </c>
      <c r="D20" s="20">
        <v>546.77486546479599</v>
      </c>
      <c r="E20" s="20">
        <v>998.35083113605106</v>
      </c>
      <c r="F20" s="20">
        <v>579.34031537955798</v>
      </c>
      <c r="G20" s="20">
        <v>535.65317393790599</v>
      </c>
      <c r="H20" s="20"/>
      <c r="I20" s="20">
        <v>479.43888818872199</v>
      </c>
      <c r="K20" s="21">
        <v>441.73289795704824</v>
      </c>
      <c r="L20" s="21">
        <v>441.73289795704824</v>
      </c>
      <c r="M20" s="21">
        <v>441.73289795704824</v>
      </c>
      <c r="N20" s="21">
        <v>441.73289795704824</v>
      </c>
      <c r="O20" s="21">
        <v>441.73289795704824</v>
      </c>
      <c r="P20" s="21">
        <v>441.73289795704824</v>
      </c>
      <c r="Q20" s="21">
        <v>441.73289795704824</v>
      </c>
    </row>
    <row r="21" spans="3:17" s="6" customFormat="1">
      <c r="C21" s="175" t="s">
        <v>2</v>
      </c>
      <c r="D21" s="51">
        <f t="shared" ref="D21:H21" si="0">SUM(D11:D20)</f>
        <v>13989.154028368301</v>
      </c>
      <c r="E21" s="51">
        <f t="shared" si="0"/>
        <v>7458.624984219302</v>
      </c>
      <c r="F21" s="51">
        <f>SUM(F11:F20)</f>
        <v>9561.3352766757052</v>
      </c>
      <c r="G21" s="51">
        <f>SUM(G11:G20)</f>
        <v>17182.521349905921</v>
      </c>
      <c r="H21" s="51">
        <f t="shared" si="0"/>
        <v>5217.2565680816006</v>
      </c>
      <c r="I21" s="51">
        <f>SUM(I11:I20)</f>
        <v>17446.181733147507</v>
      </c>
    </row>
    <row r="22" spans="3:17">
      <c r="D22" s="55"/>
      <c r="E22" s="55"/>
      <c r="F22" s="55"/>
      <c r="G22" s="55"/>
      <c r="H22" s="55">
        <v>1835.9123735999999</v>
      </c>
      <c r="I22" s="55"/>
    </row>
    <row r="23" spans="3:17">
      <c r="C23" s="195" t="s">
        <v>11</v>
      </c>
      <c r="G23" s="115"/>
      <c r="H23" s="88"/>
      <c r="I23" s="164">
        <f>+((I21/G21)-1)*100-1</f>
        <v>0.53446853271641537</v>
      </c>
    </row>
    <row r="24" spans="3:17">
      <c r="D24" s="55"/>
      <c r="E24" s="109"/>
      <c r="F24" s="55"/>
      <c r="G24" s="109"/>
      <c r="H24" s="109"/>
      <c r="I24" s="54"/>
    </row>
    <row r="25" spans="3:17">
      <c r="D25" s="54"/>
      <c r="E25" s="42"/>
      <c r="F25" s="41"/>
      <c r="G25" s="42"/>
      <c r="H25" s="88"/>
      <c r="I25" s="88"/>
      <c r="J25" s="41"/>
      <c r="K25" s="41"/>
      <c r="L25" s="41"/>
      <c r="M25" s="41"/>
    </row>
    <row r="26" spans="3:17">
      <c r="D26" s="54"/>
      <c r="E26" s="27"/>
      <c r="G26" s="27"/>
      <c r="H26" s="87"/>
      <c r="I26" s="54"/>
    </row>
    <row r="27" spans="3:17">
      <c r="D27" s="54"/>
      <c r="E27" s="27"/>
      <c r="G27" s="27"/>
      <c r="H27" s="88"/>
      <c r="I27" s="88"/>
    </row>
    <row r="28" spans="3:17">
      <c r="D28" s="54"/>
      <c r="H28" s="54"/>
      <c r="I28" s="54"/>
    </row>
    <row r="29" spans="3:17">
      <c r="H29" s="88"/>
      <c r="I29" s="88"/>
    </row>
    <row r="30" spans="3:17">
      <c r="H30" s="54"/>
      <c r="I30" s="54"/>
    </row>
    <row r="31" spans="3:17">
      <c r="H31" s="54"/>
      <c r="I31" s="54"/>
    </row>
    <row r="32" spans="3:17">
      <c r="H32" s="54"/>
      <c r="I32" s="54"/>
    </row>
    <row r="33" spans="3:9">
      <c r="I33" s="54"/>
    </row>
    <row r="34" spans="3:9"/>
    <row r="35" spans="3:9"/>
    <row r="36" spans="3:9"/>
    <row r="37" spans="3:9"/>
    <row r="38" spans="3:9"/>
    <row r="39" spans="3:9"/>
    <row r="40" spans="3:9"/>
    <row r="41" spans="3:9"/>
    <row r="42" spans="3:9"/>
    <row r="43" spans="3:9"/>
    <row r="44" spans="3:9"/>
    <row r="45" spans="3:9"/>
    <row r="46" spans="3:9"/>
    <row r="47" spans="3:9">
      <c r="C47" s="113"/>
    </row>
    <row r="48" spans="3:9">
      <c r="C48" s="195" t="str">
        <f>+C23</f>
        <v>Fuente: Balanza de Pagos Banco de la República de Colombia</v>
      </c>
    </row>
    <row r="49"/>
  </sheetData>
  <mergeCells count="5">
    <mergeCell ref="C9:C10"/>
    <mergeCell ref="C5:I5"/>
    <mergeCell ref="C1:I1"/>
    <mergeCell ref="C2:I2"/>
    <mergeCell ref="C3:I3"/>
  </mergeCells>
  <phoneticPr fontId="4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&amp;L&amp;G&amp;C&amp;"Verdana,Negrita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8"/>
  <sheetViews>
    <sheetView showGridLines="0" tabSelected="1" zoomScaleNormal="100" workbookViewId="0">
      <selection activeCell="C1" sqref="C1"/>
    </sheetView>
  </sheetViews>
  <sheetFormatPr baseColWidth="10" defaultColWidth="0" defaultRowHeight="12.75" zeroHeight="1"/>
  <cols>
    <col min="1" max="1" width="0.7109375" style="24" customWidth="1"/>
    <col min="2" max="2" width="0.28515625" customWidth="1"/>
    <col min="3" max="3" width="9.42578125" bestFit="1" customWidth="1"/>
    <col min="4" max="4" width="10.85546875" bestFit="1" customWidth="1"/>
    <col min="5" max="5" width="10.85546875" customWidth="1"/>
    <col min="6" max="6" width="11.7109375" customWidth="1"/>
    <col min="7" max="7" width="9.28515625" bestFit="1" customWidth="1"/>
    <col min="8" max="8" width="10" customWidth="1"/>
    <col min="9" max="9" width="13.28515625" customWidth="1"/>
    <col min="10" max="10" width="13" customWidth="1"/>
    <col min="11" max="12" width="11.42578125" customWidth="1"/>
    <col min="13" max="14" width="0" hidden="1" customWidth="1"/>
    <col min="15" max="16384" width="11.42578125" hidden="1"/>
  </cols>
  <sheetData>
    <row r="1" spans="1: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23" customFormat="1">
      <c r="A2" s="223" t="s">
        <v>52</v>
      </c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6.5" customHeight="1">
      <c r="A4" s="221" t="s">
        <v>164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5">
      <c r="A5" s="216" t="s">
        <v>27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2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C7" s="17"/>
      <c r="D7" s="17"/>
      <c r="E7" s="17"/>
      <c r="F7" s="17"/>
      <c r="I7" s="223"/>
      <c r="J7" s="223"/>
    </row>
    <row r="8" spans="1:12" ht="36.75" thickBot="1">
      <c r="B8" s="8"/>
      <c r="C8" s="25"/>
      <c r="D8" s="22"/>
      <c r="E8" s="9" t="s">
        <v>1</v>
      </c>
      <c r="F8" s="10" t="s">
        <v>8</v>
      </c>
      <c r="G8" s="9" t="s">
        <v>5</v>
      </c>
      <c r="H8" s="9" t="s">
        <v>16</v>
      </c>
      <c r="I8" s="9" t="s">
        <v>163</v>
      </c>
    </row>
    <row r="9" spans="1:12" hidden="1">
      <c r="E9" s="11">
        <v>38322</v>
      </c>
      <c r="F9" s="16">
        <v>2168.7952500400002</v>
      </c>
      <c r="G9" s="16">
        <v>380.27696093000009</v>
      </c>
      <c r="H9" s="16">
        <f t="shared" ref="H9:H10" si="0">+F9+G9</f>
        <v>2549.07221097</v>
      </c>
      <c r="I9" s="16">
        <v>3293.9135581699993</v>
      </c>
      <c r="J9" s="83"/>
      <c r="K9" s="7"/>
    </row>
    <row r="10" spans="1:12" hidden="1">
      <c r="A10" s="24" t="s">
        <v>12</v>
      </c>
      <c r="E10" s="11">
        <v>38687</v>
      </c>
      <c r="F10" s="16">
        <v>3540.2116819100002</v>
      </c>
      <c r="G10" s="16">
        <v>88.395287699999983</v>
      </c>
      <c r="H10" s="16">
        <f t="shared" si="0"/>
        <v>3628.6069696100003</v>
      </c>
      <c r="I10" s="16">
        <v>3638.23217755</v>
      </c>
      <c r="J10" s="83"/>
      <c r="K10" s="7"/>
    </row>
    <row r="11" spans="1:12" hidden="1">
      <c r="A11" s="24" t="s">
        <v>12</v>
      </c>
      <c r="E11" s="11">
        <v>39417</v>
      </c>
      <c r="F11" s="33">
        <v>6768.3</v>
      </c>
      <c r="G11" s="33">
        <v>1101.9000000000001</v>
      </c>
      <c r="H11" s="33">
        <f t="shared" ref="H11:H12" si="1">+F11+G11</f>
        <v>7870.2000000000007</v>
      </c>
      <c r="I11" s="33">
        <v>5235.7</v>
      </c>
      <c r="J11" s="83"/>
      <c r="K11" s="7"/>
    </row>
    <row r="12" spans="1:12" hidden="1">
      <c r="A12" s="24" t="s">
        <v>12</v>
      </c>
      <c r="E12" s="11">
        <v>39783</v>
      </c>
      <c r="F12" s="33">
        <v>8539.7000000000007</v>
      </c>
      <c r="G12" s="33">
        <v>-946.8</v>
      </c>
      <c r="H12" s="33">
        <f t="shared" si="1"/>
        <v>7592.9000000000005</v>
      </c>
      <c r="I12" s="33">
        <v>5579.8</v>
      </c>
      <c r="J12" s="83"/>
    </row>
    <row r="13" spans="1:12" hidden="1">
      <c r="E13" s="89" t="s">
        <v>71</v>
      </c>
      <c r="F13" s="33">
        <v>9482.5153491399997</v>
      </c>
      <c r="G13" s="33">
        <v>2349.3109167899997</v>
      </c>
      <c r="H13" s="33">
        <v>11831.82626593</v>
      </c>
      <c r="I13" s="33">
        <v>4998.9985497500002</v>
      </c>
      <c r="J13" s="83"/>
    </row>
    <row r="14" spans="1:12" hidden="1">
      <c r="E14" s="89" t="s">
        <v>72</v>
      </c>
      <c r="F14" s="33">
        <v>15032.3</v>
      </c>
      <c r="G14" s="33">
        <v>2627.9</v>
      </c>
      <c r="H14" s="33">
        <v>17660.2</v>
      </c>
      <c r="I14" s="33">
        <v>5269.8</v>
      </c>
      <c r="J14" s="83"/>
    </row>
    <row r="15" spans="1:12" hidden="1">
      <c r="E15" s="89" t="s">
        <v>73</v>
      </c>
      <c r="F15" s="33">
        <v>16676.325626029997</v>
      </c>
      <c r="G15" s="33">
        <v>3272.7859666400004</v>
      </c>
      <c r="H15" s="33">
        <v>19949.111592669997</v>
      </c>
      <c r="I15" s="33">
        <v>5099.6394488700007</v>
      </c>
      <c r="J15" s="83"/>
    </row>
    <row r="16" spans="1:12">
      <c r="E16" s="89" t="s">
        <v>78</v>
      </c>
      <c r="F16" s="33">
        <v>15109.077517629998</v>
      </c>
      <c r="G16" s="33">
        <v>11383.293649679998</v>
      </c>
      <c r="H16" s="33">
        <f>+F16+G16</f>
        <v>26492.371167309997</v>
      </c>
      <c r="I16" s="205">
        <v>4127</v>
      </c>
      <c r="J16" s="83"/>
      <c r="K16" s="35"/>
    </row>
    <row r="17" spans="2:13">
      <c r="E17" s="89" t="s">
        <v>79</v>
      </c>
      <c r="F17" s="33">
        <v>11446.177514200001</v>
      </c>
      <c r="G17" s="33">
        <v>3208.5434796000004</v>
      </c>
      <c r="H17" s="33">
        <f t="shared" ref="H17:H26" si="2">+F17+G17</f>
        <v>14654.720993800001</v>
      </c>
      <c r="I17" s="205">
        <v>4967</v>
      </c>
      <c r="J17" s="83"/>
      <c r="K17" s="35"/>
    </row>
    <row r="18" spans="2:13">
      <c r="E18" s="89">
        <v>42705</v>
      </c>
      <c r="F18" s="33">
        <v>8800.8085478499997</v>
      </c>
      <c r="G18" s="33">
        <v>5217.7731157300004</v>
      </c>
      <c r="H18" s="33">
        <f t="shared" si="2"/>
        <v>14018.58166358</v>
      </c>
      <c r="I18" s="205">
        <v>5165</v>
      </c>
      <c r="J18" s="83"/>
      <c r="K18" s="35"/>
    </row>
    <row r="19" spans="2:13">
      <c r="E19" s="89">
        <v>43070</v>
      </c>
      <c r="F19" s="33">
        <v>10109.783676769999</v>
      </c>
      <c r="G19" s="33">
        <v>2659.6824635300004</v>
      </c>
      <c r="H19" s="33">
        <f t="shared" si="2"/>
        <v>12769.466140299999</v>
      </c>
      <c r="I19" s="205">
        <v>5932</v>
      </c>
      <c r="J19" s="83"/>
      <c r="K19" s="35"/>
    </row>
    <row r="20" spans="2:13">
      <c r="E20" s="89">
        <v>43435</v>
      </c>
      <c r="F20" s="33">
        <v>8699.5703907799998</v>
      </c>
      <c r="G20" s="33">
        <v>692.64976683999953</v>
      </c>
      <c r="H20" s="33">
        <f t="shared" si="2"/>
        <v>9392.2201576199986</v>
      </c>
      <c r="I20" s="205">
        <v>7036</v>
      </c>
      <c r="J20" s="83"/>
      <c r="K20" s="35"/>
    </row>
    <row r="21" spans="2:13">
      <c r="E21" s="89">
        <v>43800</v>
      </c>
      <c r="F21" s="33">
        <v>10279.71163777</v>
      </c>
      <c r="G21" s="33">
        <v>-3100.7145491499996</v>
      </c>
      <c r="H21" s="33">
        <f t="shared" si="2"/>
        <v>7178.9970886200008</v>
      </c>
      <c r="I21" s="205">
        <v>8308</v>
      </c>
      <c r="J21" s="83"/>
      <c r="K21" s="35"/>
    </row>
    <row r="22" spans="2:13">
      <c r="E22" s="89">
        <v>44166</v>
      </c>
      <c r="F22" s="33">
        <v>6831.4067060899997</v>
      </c>
      <c r="G22" s="33">
        <v>693.73204770000052</v>
      </c>
      <c r="H22" s="33">
        <f t="shared" si="2"/>
        <v>7525.13875379</v>
      </c>
      <c r="I22" s="205">
        <v>8640</v>
      </c>
      <c r="J22" s="83"/>
      <c r="K22" s="35"/>
    </row>
    <row r="23" spans="2:13">
      <c r="E23" s="89">
        <v>44531</v>
      </c>
      <c r="F23" s="33">
        <v>7174.2717991200007</v>
      </c>
      <c r="G23" s="33">
        <v>107.47186151999983</v>
      </c>
      <c r="H23" s="33">
        <f t="shared" si="2"/>
        <v>7281.7436606400006</v>
      </c>
      <c r="I23" s="205">
        <v>10685</v>
      </c>
      <c r="J23" s="83"/>
      <c r="K23" s="35"/>
    </row>
    <row r="24" spans="2:13">
      <c r="E24" s="89">
        <v>44896</v>
      </c>
      <c r="F24" s="33">
        <v>11263</v>
      </c>
      <c r="G24" s="33">
        <v>2367</v>
      </c>
      <c r="H24" s="33">
        <f t="shared" si="2"/>
        <v>13630</v>
      </c>
      <c r="I24" s="205">
        <v>10978</v>
      </c>
      <c r="J24" s="83"/>
      <c r="K24" s="35"/>
    </row>
    <row r="25" spans="2:13">
      <c r="E25" s="89">
        <v>45261</v>
      </c>
      <c r="F25" s="33">
        <v>13068</v>
      </c>
      <c r="G25" s="33">
        <v>-4320</v>
      </c>
      <c r="H25" s="33">
        <f t="shared" ref="H25" si="3">+F25+G25</f>
        <v>8748</v>
      </c>
      <c r="I25" s="205">
        <v>12347</v>
      </c>
      <c r="J25" s="83"/>
      <c r="K25" s="35"/>
    </row>
    <row r="26" spans="2:13" ht="13.5" thickBot="1">
      <c r="E26" s="196" t="s">
        <v>183</v>
      </c>
      <c r="F26" s="197">
        <v>3144</v>
      </c>
      <c r="G26" s="197">
        <v>-904</v>
      </c>
      <c r="H26" s="197">
        <f t="shared" si="2"/>
        <v>2240</v>
      </c>
      <c r="I26" s="206">
        <v>3039</v>
      </c>
      <c r="J26" s="83"/>
      <c r="K26" s="35"/>
    </row>
    <row r="27" spans="2:13">
      <c r="E27" s="112" t="s">
        <v>17</v>
      </c>
      <c r="F27" s="17"/>
      <c r="G27" s="17"/>
      <c r="H27" s="17"/>
      <c r="I27" s="17"/>
      <c r="K27" s="83"/>
    </row>
    <row r="28" spans="2:13">
      <c r="C28" s="17"/>
      <c r="D28" s="17"/>
      <c r="F28" s="96"/>
      <c r="I28" s="17"/>
      <c r="K28" s="35"/>
      <c r="M28" s="35"/>
    </row>
    <row r="29" spans="2:13">
      <c r="B29" s="25"/>
      <c r="C29" s="22"/>
      <c r="D29" s="222"/>
      <c r="E29" s="25"/>
      <c r="F29" s="22"/>
      <c r="I29" s="83"/>
    </row>
    <row r="30" spans="2:13">
      <c r="B30" s="23"/>
      <c r="C30" s="23"/>
      <c r="I30" s="161"/>
    </row>
    <row r="31" spans="2:13">
      <c r="I31" s="161"/>
    </row>
    <row r="32" spans="2:13"/>
    <row r="33" spans="14:14"/>
    <row r="34" spans="14:14"/>
    <row r="35" spans="14:14"/>
    <row r="36" spans="14:14">
      <c r="N36" s="17"/>
    </row>
    <row r="37" spans="14:14"/>
    <row r="38" spans="14:14">
      <c r="N38" s="34"/>
    </row>
    <row r="39" spans="14:14"/>
    <row r="40" spans="14:14"/>
    <row r="41" spans="14:14"/>
    <row r="42" spans="14:14"/>
    <row r="43" spans="14:14"/>
    <row r="44" spans="14:14"/>
    <row r="45" spans="14:14"/>
    <row r="46" spans="14:14"/>
    <row r="47" spans="14:14"/>
    <row r="48" spans="14:14"/>
    <row r="49" spans="4:4"/>
    <row r="50" spans="4:4"/>
    <row r="51" spans="4:4"/>
    <row r="52" spans="4:4"/>
    <row r="53" spans="4:4"/>
    <row r="54" spans="4:4"/>
    <row r="55" spans="4:4" ht="16.5">
      <c r="D55" s="158"/>
    </row>
    <row r="56" spans="4:4"/>
    <row r="57" spans="4:4"/>
    <row r="58" spans="4:4"/>
    <row r="59" spans="4:4"/>
    <row r="60" spans="4:4"/>
    <row r="61" spans="4:4"/>
    <row r="62" spans="4:4"/>
    <row r="63" spans="4:4"/>
    <row r="64" spans="4:4"/>
    <row r="65"/>
    <row r="66"/>
    <row r="67"/>
    <row r="68"/>
  </sheetData>
  <mergeCells count="5">
    <mergeCell ref="A4:L4"/>
    <mergeCell ref="A5:L5"/>
    <mergeCell ref="D29"/>
    <mergeCell ref="I7:J7"/>
    <mergeCell ref="A2:XFD2"/>
  </mergeCells>
  <phoneticPr fontId="4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&amp;L&amp;G&amp;C&amp;"Verdana,Negrita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5"/>
  <sheetViews>
    <sheetView showGridLines="0" workbookViewId="0">
      <selection activeCell="B55" sqref="B55"/>
    </sheetView>
  </sheetViews>
  <sheetFormatPr baseColWidth="10" defaultColWidth="0" defaultRowHeight="0" customHeight="1" zeroHeight="1"/>
  <cols>
    <col min="1" max="1" width="4.42578125" customWidth="1"/>
    <col min="2" max="2" width="29.28515625" customWidth="1"/>
    <col min="3" max="6" width="9.28515625" bestFit="1" customWidth="1"/>
    <col min="7" max="8" width="10.28515625" bestFit="1" customWidth="1"/>
    <col min="9" max="9" width="10.28515625" customWidth="1"/>
    <col min="10" max="10" width="4.42578125" customWidth="1"/>
    <col min="11" max="16384" width="11.42578125" hidden="1"/>
  </cols>
  <sheetData>
    <row r="1" spans="1:13" ht="12.75">
      <c r="A1" s="223" t="s">
        <v>21</v>
      </c>
      <c r="B1" s="223"/>
      <c r="C1" s="223"/>
      <c r="D1" s="223"/>
      <c r="E1" s="223"/>
      <c r="F1" s="223"/>
      <c r="G1" s="223"/>
      <c r="H1" s="223"/>
      <c r="I1" s="223"/>
      <c r="J1" s="223"/>
      <c r="K1" s="6"/>
      <c r="L1" s="6"/>
      <c r="M1" s="6"/>
    </row>
    <row r="2" spans="1:13" ht="12.75">
      <c r="A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.75">
      <c r="A3" s="224" t="s">
        <v>169</v>
      </c>
      <c r="B3" s="224"/>
      <c r="C3" s="224"/>
      <c r="D3" s="224"/>
      <c r="E3" s="224"/>
      <c r="F3" s="224"/>
      <c r="G3" s="224"/>
      <c r="H3" s="224"/>
      <c r="I3" s="224"/>
      <c r="J3" s="224"/>
      <c r="K3" s="12"/>
      <c r="L3" s="12"/>
    </row>
    <row r="4" spans="1:13" ht="20.25">
      <c r="A4" s="225" t="s">
        <v>24</v>
      </c>
      <c r="B4" s="225"/>
      <c r="C4" s="225"/>
      <c r="D4" s="225"/>
      <c r="E4" s="225"/>
      <c r="F4" s="225"/>
      <c r="G4" s="225"/>
      <c r="H4" s="225"/>
      <c r="I4" s="225"/>
      <c r="J4" s="225"/>
      <c r="K4" s="1"/>
      <c r="L4" s="1"/>
    </row>
    <row r="5" spans="1:13" ht="13.5" thickBot="1">
      <c r="C5" s="82"/>
      <c r="D5" s="82"/>
      <c r="E5" s="82"/>
      <c r="F5" s="82"/>
      <c r="G5" s="82"/>
      <c r="H5" s="82"/>
      <c r="I5" s="82"/>
    </row>
    <row r="6" spans="1:13" s="13" customFormat="1" ht="13.5" thickBot="1">
      <c r="B6" s="36"/>
      <c r="C6" s="111">
        <v>2016</v>
      </c>
      <c r="D6" s="111">
        <v>2017</v>
      </c>
      <c r="E6" s="111">
        <v>2018</v>
      </c>
      <c r="F6" s="111">
        <v>2019</v>
      </c>
      <c r="G6" s="111">
        <v>2020</v>
      </c>
      <c r="H6" s="111">
        <v>2021</v>
      </c>
      <c r="I6" s="111">
        <v>2022</v>
      </c>
      <c r="J6" s="45"/>
    </row>
    <row r="7" spans="1:13" s="32" customFormat="1" ht="21" customHeight="1" thickBot="1">
      <c r="B7" s="59" t="s">
        <v>23</v>
      </c>
      <c r="C7" s="60">
        <f t="shared" ref="C7:I7" si="0">SUM(C8:C39)</f>
        <v>168646.6377208026</v>
      </c>
      <c r="D7" s="60">
        <f t="shared" si="0"/>
        <v>161690.98044519979</v>
      </c>
      <c r="E7" s="60">
        <f t="shared" si="0"/>
        <v>175880.49277384859</v>
      </c>
      <c r="F7" s="60">
        <f t="shared" si="0"/>
        <v>158149.55402836829</v>
      </c>
      <c r="G7" s="60">
        <f t="shared" si="0"/>
        <v>103807.12498421929</v>
      </c>
      <c r="H7" s="60">
        <f t="shared" si="0"/>
        <v>144981.63527667569</v>
      </c>
      <c r="I7" s="60">
        <f t="shared" si="0"/>
        <v>224892.82134990592</v>
      </c>
      <c r="J7" s="46"/>
    </row>
    <row r="8" spans="1:13" ht="12.75">
      <c r="B8" s="63" t="s">
        <v>28</v>
      </c>
      <c r="C8" s="64">
        <v>97</v>
      </c>
      <c r="D8" s="64">
        <v>151</v>
      </c>
      <c r="E8" s="65">
        <v>205</v>
      </c>
      <c r="F8" s="65">
        <v>128</v>
      </c>
      <c r="G8" s="65">
        <v>77</v>
      </c>
      <c r="H8" s="65">
        <v>245</v>
      </c>
      <c r="I8" s="65">
        <v>196</v>
      </c>
      <c r="J8" s="38"/>
    </row>
    <row r="9" spans="1:13" ht="12.75">
      <c r="B9" s="63" t="s">
        <v>29</v>
      </c>
      <c r="C9" s="64">
        <v>3260</v>
      </c>
      <c r="D9" s="64">
        <v>11517</v>
      </c>
      <c r="E9" s="65">
        <v>11717</v>
      </c>
      <c r="F9" s="65">
        <v>6649</v>
      </c>
      <c r="G9" s="65">
        <v>4884</v>
      </c>
      <c r="H9" s="65">
        <v>6903</v>
      </c>
      <c r="I9" s="65">
        <v>15408</v>
      </c>
      <c r="J9" s="38"/>
    </row>
    <row r="10" spans="1:13" ht="12.75">
      <c r="B10" s="63" t="s">
        <v>55</v>
      </c>
      <c r="C10" s="64">
        <v>1260</v>
      </c>
      <c r="D10" s="64">
        <v>901</v>
      </c>
      <c r="E10" s="65">
        <v>947</v>
      </c>
      <c r="F10" s="65">
        <v>611</v>
      </c>
      <c r="G10" s="65">
        <v>897</v>
      </c>
      <c r="H10" s="65">
        <v>1052</v>
      </c>
      <c r="I10" s="65">
        <v>1255</v>
      </c>
      <c r="J10" s="38"/>
    </row>
    <row r="11" spans="1:13" ht="12.75">
      <c r="B11" s="63" t="s">
        <v>54</v>
      </c>
      <c r="C11" s="64">
        <v>269</v>
      </c>
      <c r="D11" s="66">
        <v>206</v>
      </c>
      <c r="E11" s="67">
        <v>242</v>
      </c>
      <c r="F11" s="67">
        <v>215</v>
      </c>
      <c r="G11" s="67">
        <v>262</v>
      </c>
      <c r="H11" s="67">
        <v>237</v>
      </c>
      <c r="I11" s="67">
        <v>0</v>
      </c>
      <c r="J11" s="38"/>
    </row>
    <row r="12" spans="1:13" ht="12.75">
      <c r="B12" s="63" t="s">
        <v>56</v>
      </c>
      <c r="C12" s="64">
        <v>44</v>
      </c>
      <c r="D12" s="64">
        <v>24</v>
      </c>
      <c r="E12" s="65">
        <v>118</v>
      </c>
      <c r="F12" s="65">
        <v>94</v>
      </c>
      <c r="G12" s="65">
        <v>76</v>
      </c>
      <c r="H12" s="65">
        <v>125</v>
      </c>
      <c r="I12" s="65">
        <v>134</v>
      </c>
      <c r="J12" s="47"/>
    </row>
    <row r="13" spans="1:13" ht="12.75">
      <c r="B13" s="63" t="s">
        <v>30</v>
      </c>
      <c r="C13" s="64">
        <v>335</v>
      </c>
      <c r="D13" s="64">
        <v>712</v>
      </c>
      <c r="E13" s="65">
        <v>302</v>
      </c>
      <c r="F13" s="65">
        <v>-216.6</v>
      </c>
      <c r="G13" s="65">
        <v>-1129.5</v>
      </c>
      <c r="H13" s="65">
        <v>584</v>
      </c>
      <c r="I13" s="65">
        <v>-26.4</v>
      </c>
      <c r="J13" s="38"/>
    </row>
    <row r="14" spans="1:13" ht="12.75">
      <c r="B14" s="63" t="s">
        <v>31</v>
      </c>
      <c r="C14" s="66">
        <v>74295</v>
      </c>
      <c r="D14" s="64">
        <v>68885</v>
      </c>
      <c r="E14" s="65">
        <v>78163</v>
      </c>
      <c r="F14" s="65">
        <v>69174</v>
      </c>
      <c r="G14" s="65">
        <v>37786</v>
      </c>
      <c r="H14" s="65">
        <v>46439</v>
      </c>
      <c r="I14" s="65">
        <v>91502</v>
      </c>
      <c r="J14" s="38"/>
    </row>
    <row r="15" spans="1:13" ht="12.75">
      <c r="B15" s="63" t="s">
        <v>32</v>
      </c>
      <c r="C15" s="66">
        <v>11363</v>
      </c>
      <c r="D15" s="64">
        <v>5237</v>
      </c>
      <c r="E15" s="65">
        <v>7943</v>
      </c>
      <c r="F15" s="65">
        <v>13579</v>
      </c>
      <c r="G15" s="65">
        <v>11447</v>
      </c>
      <c r="H15" s="65">
        <v>15933</v>
      </c>
      <c r="I15" s="65">
        <v>20865</v>
      </c>
      <c r="J15" s="38"/>
    </row>
    <row r="16" spans="1:13" ht="12.75">
      <c r="B16" s="198" t="s">
        <v>69</v>
      </c>
      <c r="C16" s="199">
        <v>13857.9377208026</v>
      </c>
      <c r="D16" s="184">
        <v>13700.8804451998</v>
      </c>
      <c r="E16" s="200">
        <v>11298.692773848599</v>
      </c>
      <c r="F16" s="200">
        <v>13989.154028368301</v>
      </c>
      <c r="G16" s="200">
        <v>7458.6249842193001</v>
      </c>
      <c r="H16" s="200">
        <v>9561.3352766757107</v>
      </c>
      <c r="I16" s="200">
        <v>17182.521349905899</v>
      </c>
      <c r="J16" s="38"/>
    </row>
    <row r="17" spans="2:10" ht="12.75">
      <c r="B17" s="63" t="s">
        <v>33</v>
      </c>
      <c r="C17" s="66">
        <v>2620</v>
      </c>
      <c r="D17" s="64">
        <v>2925</v>
      </c>
      <c r="E17" s="65">
        <v>3015</v>
      </c>
      <c r="F17" s="65">
        <v>2719</v>
      </c>
      <c r="G17" s="65">
        <v>2103</v>
      </c>
      <c r="H17" s="65">
        <v>3593</v>
      </c>
      <c r="I17" s="65">
        <v>3673</v>
      </c>
      <c r="J17" s="38"/>
    </row>
    <row r="18" spans="2:10" ht="12.75">
      <c r="B18" s="63" t="s">
        <v>34</v>
      </c>
      <c r="C18" s="66">
        <v>42</v>
      </c>
      <c r="D18" s="64">
        <v>23</v>
      </c>
      <c r="E18" s="65">
        <v>78</v>
      </c>
      <c r="F18" s="65">
        <v>63</v>
      </c>
      <c r="G18" s="65">
        <v>22</v>
      </c>
      <c r="H18" s="65">
        <v>34</v>
      </c>
      <c r="I18" s="65">
        <v>28</v>
      </c>
      <c r="J18" s="38"/>
    </row>
    <row r="19" spans="2:10" ht="12.75">
      <c r="B19" s="63" t="s">
        <v>35</v>
      </c>
      <c r="C19" s="64">
        <v>764</v>
      </c>
      <c r="D19" s="64">
        <v>630</v>
      </c>
      <c r="E19" s="65">
        <v>1389</v>
      </c>
      <c r="F19" s="65">
        <v>979</v>
      </c>
      <c r="G19" s="65">
        <v>1095</v>
      </c>
      <c r="H19" s="65">
        <v>647</v>
      </c>
      <c r="I19" s="65">
        <v>829</v>
      </c>
      <c r="J19" s="38"/>
    </row>
    <row r="20" spans="2:10" ht="12.75">
      <c r="B20" s="63" t="s">
        <v>36</v>
      </c>
      <c r="C20" s="64">
        <v>348</v>
      </c>
      <c r="D20" s="64">
        <v>889</v>
      </c>
      <c r="E20" s="65">
        <v>826</v>
      </c>
      <c r="F20" s="65">
        <v>636</v>
      </c>
      <c r="G20" s="65">
        <v>272</v>
      </c>
      <c r="H20" s="65">
        <v>308</v>
      </c>
      <c r="I20" s="65">
        <v>-100.9</v>
      </c>
      <c r="J20" s="38"/>
    </row>
    <row r="21" spans="2:10" ht="12.75">
      <c r="B21" s="63" t="s">
        <v>37</v>
      </c>
      <c r="C21" s="64">
        <v>109</v>
      </c>
      <c r="D21" s="64">
        <v>153</v>
      </c>
      <c r="E21" s="65">
        <v>186</v>
      </c>
      <c r="F21" s="65">
        <v>204</v>
      </c>
      <c r="G21" s="65">
        <v>136</v>
      </c>
      <c r="H21" s="65">
        <v>140</v>
      </c>
      <c r="I21" s="65">
        <v>160</v>
      </c>
      <c r="J21" s="38"/>
    </row>
    <row r="22" spans="2:10" ht="12.75">
      <c r="B22" s="168" t="s">
        <v>115</v>
      </c>
      <c r="C22" s="64">
        <v>1174</v>
      </c>
      <c r="D22" s="64">
        <v>1130</v>
      </c>
      <c r="E22" s="65">
        <v>981</v>
      </c>
      <c r="F22" s="65">
        <v>976</v>
      </c>
      <c r="G22" s="65">
        <v>935</v>
      </c>
      <c r="H22" s="65">
        <v>3462</v>
      </c>
      <c r="I22" s="65">
        <v>1352</v>
      </c>
      <c r="J22" s="38"/>
    </row>
    <row r="23" spans="2:10" ht="12.75">
      <c r="B23" s="63" t="s">
        <v>57</v>
      </c>
      <c r="C23" s="64">
        <v>32</v>
      </c>
      <c r="D23" s="64">
        <v>212</v>
      </c>
      <c r="E23" s="65">
        <v>1232</v>
      </c>
      <c r="F23" s="65">
        <v>1695</v>
      </c>
      <c r="G23" s="65">
        <v>2060</v>
      </c>
      <c r="H23" s="65">
        <v>4454</v>
      </c>
      <c r="I23" s="65">
        <v>4389</v>
      </c>
      <c r="J23" s="38"/>
    </row>
    <row r="24" spans="2:10" ht="12.75">
      <c r="B24" s="63" t="s">
        <v>58</v>
      </c>
      <c r="C24" s="64">
        <v>93</v>
      </c>
      <c r="D24" s="64">
        <v>385</v>
      </c>
      <c r="E24" s="65">
        <v>105</v>
      </c>
      <c r="F24" s="65">
        <v>55</v>
      </c>
      <c r="G24" s="65">
        <v>0</v>
      </c>
      <c r="H24" s="65">
        <v>0</v>
      </c>
      <c r="I24" s="65">
        <v>0</v>
      </c>
      <c r="J24" s="38"/>
    </row>
    <row r="25" spans="2:10" ht="12.75">
      <c r="B25" s="63" t="s">
        <v>59</v>
      </c>
      <c r="C25" s="66">
        <v>1147</v>
      </c>
      <c r="D25" s="64">
        <v>941</v>
      </c>
      <c r="E25" s="65">
        <v>1380</v>
      </c>
      <c r="F25" s="65">
        <v>947</v>
      </c>
      <c r="G25" s="65">
        <v>224</v>
      </c>
      <c r="H25" s="65">
        <v>800</v>
      </c>
      <c r="I25" s="65">
        <v>1082</v>
      </c>
      <c r="J25" s="38"/>
    </row>
    <row r="26" spans="2:10" ht="12.75">
      <c r="B26" s="63" t="s">
        <v>39</v>
      </c>
      <c r="C26" s="64">
        <v>928</v>
      </c>
      <c r="D26" s="66">
        <v>889</v>
      </c>
      <c r="E26" s="67">
        <v>775</v>
      </c>
      <c r="F26" s="67">
        <v>665</v>
      </c>
      <c r="G26" s="67">
        <v>265</v>
      </c>
      <c r="H26" s="67">
        <v>320</v>
      </c>
      <c r="I26" s="67">
        <v>319</v>
      </c>
      <c r="J26" s="38"/>
    </row>
    <row r="27" spans="2:10" ht="12.75">
      <c r="B27" s="63" t="s">
        <v>40</v>
      </c>
      <c r="C27" s="64">
        <v>38899</v>
      </c>
      <c r="D27" s="64">
        <v>33114</v>
      </c>
      <c r="E27" s="65">
        <v>37857</v>
      </c>
      <c r="F27" s="65">
        <v>29906</v>
      </c>
      <c r="G27" s="65">
        <v>31519</v>
      </c>
      <c r="H27" s="65">
        <v>33478</v>
      </c>
      <c r="I27" s="65">
        <v>38932</v>
      </c>
      <c r="J27" s="47"/>
    </row>
    <row r="28" spans="2:10" ht="12.75">
      <c r="B28" s="63" t="s">
        <v>41</v>
      </c>
      <c r="C28" s="64">
        <v>989</v>
      </c>
      <c r="D28" s="64">
        <v>1035</v>
      </c>
      <c r="E28" s="65">
        <v>838</v>
      </c>
      <c r="F28" s="65">
        <v>503</v>
      </c>
      <c r="G28" s="65">
        <v>747</v>
      </c>
      <c r="H28" s="65">
        <v>1220</v>
      </c>
      <c r="I28" s="65">
        <v>1294</v>
      </c>
      <c r="J28" s="38"/>
    </row>
    <row r="29" spans="2:10" ht="12.75">
      <c r="B29" s="63" t="s">
        <v>42</v>
      </c>
      <c r="C29" s="64">
        <v>5585</v>
      </c>
      <c r="D29" s="64">
        <v>3977</v>
      </c>
      <c r="E29" s="65">
        <v>5487</v>
      </c>
      <c r="F29" s="65">
        <v>4451</v>
      </c>
      <c r="G29" s="65">
        <v>-2477</v>
      </c>
      <c r="H29" s="65">
        <v>1761</v>
      </c>
      <c r="I29" s="65">
        <v>2513</v>
      </c>
      <c r="J29" s="38"/>
    </row>
    <row r="30" spans="2:10" ht="12.75">
      <c r="B30" s="63" t="s">
        <v>43</v>
      </c>
      <c r="C30" s="64">
        <v>741</v>
      </c>
      <c r="D30" s="64">
        <v>523</v>
      </c>
      <c r="E30" s="65">
        <v>218</v>
      </c>
      <c r="F30" s="65">
        <v>402</v>
      </c>
      <c r="G30" s="65">
        <v>95</v>
      </c>
      <c r="H30" s="65">
        <v>207</v>
      </c>
      <c r="I30" s="65">
        <v>474</v>
      </c>
      <c r="J30" s="38"/>
    </row>
    <row r="31" spans="2:10" ht="12.75">
      <c r="B31" s="63" t="s">
        <v>44</v>
      </c>
      <c r="C31" s="66">
        <v>6805</v>
      </c>
      <c r="D31" s="64">
        <v>7413</v>
      </c>
      <c r="E31" s="65">
        <v>5873</v>
      </c>
      <c r="F31" s="65">
        <v>4760</v>
      </c>
      <c r="G31" s="65">
        <v>791</v>
      </c>
      <c r="H31" s="65">
        <v>7420</v>
      </c>
      <c r="I31" s="65">
        <v>10848</v>
      </c>
      <c r="J31" s="38"/>
    </row>
    <row r="32" spans="2:10" ht="12.75">
      <c r="B32" s="63" t="s">
        <v>45</v>
      </c>
      <c r="C32" s="66">
        <v>2407</v>
      </c>
      <c r="D32" s="64">
        <v>3571</v>
      </c>
      <c r="E32" s="65">
        <v>2535</v>
      </c>
      <c r="F32" s="65">
        <v>3021</v>
      </c>
      <c r="G32" s="65">
        <v>2560</v>
      </c>
      <c r="H32" s="65">
        <v>3197</v>
      </c>
      <c r="I32" s="65">
        <v>4010</v>
      </c>
      <c r="J32" s="38"/>
    </row>
    <row r="33" spans="2:10" ht="12.75">
      <c r="B33" s="63" t="s">
        <v>46</v>
      </c>
      <c r="C33" s="64">
        <v>121</v>
      </c>
      <c r="D33" s="64">
        <v>48</v>
      </c>
      <c r="E33" s="65">
        <v>40</v>
      </c>
      <c r="F33" s="65">
        <v>62</v>
      </c>
      <c r="G33" s="65">
        <v>6</v>
      </c>
      <c r="H33" s="65">
        <v>26</v>
      </c>
      <c r="I33" s="65">
        <v>16</v>
      </c>
      <c r="J33" s="38"/>
    </row>
    <row r="34" spans="2:10" ht="12.75">
      <c r="B34" s="63" t="s">
        <v>7</v>
      </c>
      <c r="C34" s="64">
        <v>71</v>
      </c>
      <c r="D34" s="64">
        <v>165</v>
      </c>
      <c r="E34" s="65">
        <v>40</v>
      </c>
      <c r="F34" s="65">
        <v>69</v>
      </c>
      <c r="G34" s="65">
        <v>65</v>
      </c>
      <c r="H34" s="65">
        <v>160</v>
      </c>
      <c r="I34" s="65">
        <v>86</v>
      </c>
      <c r="J34" s="38"/>
    </row>
    <row r="35" spans="2:10" ht="12.75">
      <c r="B35" s="63" t="s">
        <v>47</v>
      </c>
      <c r="C35" s="64">
        <v>162</v>
      </c>
      <c r="D35" s="64">
        <v>90</v>
      </c>
      <c r="E35" s="65">
        <v>46</v>
      </c>
      <c r="F35" s="65">
        <v>76</v>
      </c>
      <c r="G35" s="65">
        <v>48</v>
      </c>
      <c r="H35" s="65">
        <v>86</v>
      </c>
      <c r="I35" s="65">
        <v>67</v>
      </c>
      <c r="J35" s="38"/>
    </row>
    <row r="36" spans="2:10" ht="12.75">
      <c r="B36" s="63" t="s">
        <v>60</v>
      </c>
      <c r="C36" s="64">
        <v>300</v>
      </c>
      <c r="D36" s="66">
        <v>96</v>
      </c>
      <c r="E36" s="67">
        <v>131</v>
      </c>
      <c r="F36" s="67">
        <v>84</v>
      </c>
      <c r="G36" s="67">
        <v>1</v>
      </c>
      <c r="H36" s="67">
        <v>-132.69999999999999</v>
      </c>
      <c r="I36" s="67">
        <v>-5.4</v>
      </c>
      <c r="J36" s="38"/>
    </row>
    <row r="37" spans="2:10" ht="12.75">
      <c r="B37" s="63" t="s">
        <v>48</v>
      </c>
      <c r="C37" s="64">
        <v>-23.6</v>
      </c>
      <c r="D37" s="66">
        <v>-470.9</v>
      </c>
      <c r="E37" s="67">
        <v>-700.2</v>
      </c>
      <c r="F37" s="67">
        <v>184</v>
      </c>
      <c r="G37" s="67">
        <v>1056</v>
      </c>
      <c r="H37" s="67">
        <v>-935</v>
      </c>
      <c r="I37" s="67">
        <v>-914</v>
      </c>
      <c r="J37" s="38"/>
    </row>
    <row r="38" spans="2:10" ht="12.75">
      <c r="B38" s="63" t="s">
        <v>49</v>
      </c>
      <c r="C38" s="66">
        <v>-515.70000000000005</v>
      </c>
      <c r="D38" s="64">
        <v>2687</v>
      </c>
      <c r="E38" s="65">
        <v>1727</v>
      </c>
      <c r="F38" s="65">
        <v>1470</v>
      </c>
      <c r="G38" s="65">
        <v>526</v>
      </c>
      <c r="H38" s="65">
        <v>3657</v>
      </c>
      <c r="I38" s="65">
        <v>9325</v>
      </c>
      <c r="J38" s="47"/>
    </row>
    <row r="39" spans="2:10" ht="13.5" thickBot="1">
      <c r="B39" s="68" t="s">
        <v>50</v>
      </c>
      <c r="C39" s="69">
        <v>1068</v>
      </c>
      <c r="D39" s="69">
        <v>-68</v>
      </c>
      <c r="E39" s="70">
        <v>886</v>
      </c>
      <c r="F39" s="70">
        <v>0</v>
      </c>
      <c r="G39" s="70">
        <v>0</v>
      </c>
      <c r="H39" s="70">
        <v>0</v>
      </c>
      <c r="I39" s="70">
        <v>0</v>
      </c>
      <c r="J39" s="48"/>
    </row>
    <row r="40" spans="2:10" ht="12.75">
      <c r="B40" s="58" t="s">
        <v>53</v>
      </c>
      <c r="H40" s="7"/>
      <c r="I40" s="7"/>
      <c r="J40" s="38"/>
    </row>
    <row r="41" spans="2:10" ht="11.25" customHeight="1">
      <c r="B41" s="195" t="s">
        <v>167</v>
      </c>
    </row>
    <row r="42" spans="2:10" ht="12.75">
      <c r="C42" s="7"/>
      <c r="D42" s="7"/>
      <c r="E42" s="7"/>
      <c r="F42" s="7"/>
      <c r="G42" s="7"/>
      <c r="H42" s="7"/>
      <c r="I42" s="7"/>
    </row>
    <row r="43" spans="2:10" ht="12.75">
      <c r="B43" s="58"/>
    </row>
    <row r="44" spans="2:10" ht="12.75">
      <c r="B44" s="53"/>
      <c r="C44" s="7"/>
      <c r="D44" s="7"/>
      <c r="E44" s="7"/>
      <c r="F44" s="7"/>
      <c r="G44" s="7"/>
      <c r="H44" s="7"/>
      <c r="I44" s="7"/>
    </row>
    <row r="45" spans="2:10" ht="12.75">
      <c r="C45" s="7"/>
      <c r="D45" s="7"/>
      <c r="E45" s="7"/>
      <c r="F45" s="7"/>
      <c r="G45" s="7"/>
      <c r="H45" s="7"/>
      <c r="I45" s="7"/>
    </row>
    <row r="46" spans="2:10" ht="12.75"/>
    <row r="47" spans="2:10" ht="12.75"/>
    <row r="48" spans="2:10" ht="12.75"/>
    <row r="49" ht="12.75"/>
    <row r="50" ht="12.75"/>
    <row r="51" ht="12.75" customHeight="1"/>
    <row r="52" ht="12.75" customHeight="1"/>
    <row r="53" ht="12.75" customHeight="1"/>
    <row r="54" ht="12.75" customHeight="1"/>
    <row r="55" ht="12.75" customHeight="1"/>
  </sheetData>
  <mergeCells count="3">
    <mergeCell ref="A1:J1"/>
    <mergeCell ref="A3:J3"/>
    <mergeCell ref="A4:J4"/>
  </mergeCells>
  <phoneticPr fontId="4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&amp;L&amp;G&amp;C&amp;"Verdana,Negrita Cursiva"Sección 4: Inversión extranjera &amp;R&amp;G</oddHeader>
    <oddFooter>&amp;L&amp;"Tahoma,Negrita Cursiva"Oficina de Estudios Económicos&amp;R&amp;D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2"/>
  <sheetViews>
    <sheetView showGridLines="0" workbookViewId="0">
      <selection sqref="A1:J1"/>
    </sheetView>
  </sheetViews>
  <sheetFormatPr baseColWidth="10" defaultColWidth="0" defaultRowHeight="0" customHeight="1" zeroHeight="1"/>
  <cols>
    <col min="1" max="1" width="5.5703125" customWidth="1"/>
    <col min="2" max="2" width="31.42578125" customWidth="1"/>
    <col min="3" max="6" width="8.5703125" customWidth="1"/>
    <col min="7" max="10" width="8.5703125" style="15" customWidth="1"/>
    <col min="11" max="16384" width="11.42578125" hidden="1"/>
  </cols>
  <sheetData>
    <row r="1" spans="1:13" ht="12.75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  <c r="K1" s="6"/>
      <c r="L1" s="6"/>
      <c r="M1" s="6"/>
    </row>
    <row r="2" spans="1:13" ht="12.75">
      <c r="A2" s="5"/>
      <c r="C2" s="5"/>
      <c r="D2" s="5"/>
      <c r="E2" s="5"/>
      <c r="F2" s="5"/>
      <c r="G2" s="14"/>
      <c r="H2" s="14"/>
      <c r="I2" s="14"/>
      <c r="J2" s="14"/>
      <c r="K2" s="5"/>
      <c r="L2" s="5"/>
      <c r="M2" s="5"/>
    </row>
    <row r="3" spans="1:13" ht="20.25">
      <c r="A3" s="226" t="s">
        <v>51</v>
      </c>
      <c r="B3" s="226"/>
      <c r="C3" s="226"/>
      <c r="D3" s="226"/>
      <c r="E3" s="226"/>
      <c r="F3" s="226"/>
      <c r="G3" s="226"/>
      <c r="H3" s="226"/>
      <c r="I3" s="226"/>
      <c r="J3" s="226"/>
      <c r="K3" s="12"/>
      <c r="L3" s="12"/>
    </row>
    <row r="4" spans="1:13" ht="20.25">
      <c r="A4" s="216" t="s">
        <v>81</v>
      </c>
      <c r="B4" s="216"/>
      <c r="C4" s="216"/>
      <c r="D4" s="216"/>
      <c r="E4" s="216"/>
      <c r="F4" s="216"/>
      <c r="G4" s="216"/>
      <c r="H4" s="216"/>
      <c r="I4" s="216"/>
      <c r="J4" s="216"/>
      <c r="K4" s="1"/>
      <c r="L4" s="1"/>
    </row>
    <row r="5" spans="1:13" ht="13.5" thickBot="1"/>
    <row r="6" spans="1:13" s="13" customFormat="1" ht="13.5" thickBot="1">
      <c r="B6" s="71" t="s">
        <v>6</v>
      </c>
      <c r="C6" s="110">
        <v>2016</v>
      </c>
      <c r="D6" s="111">
        <v>2017</v>
      </c>
      <c r="E6" s="110">
        <v>2018</v>
      </c>
      <c r="F6" s="111">
        <v>2019</v>
      </c>
      <c r="G6" s="110">
        <v>2020</v>
      </c>
      <c r="H6" s="111">
        <v>2021</v>
      </c>
      <c r="I6" s="111">
        <v>2022</v>
      </c>
      <c r="J6" s="14"/>
    </row>
    <row r="7" spans="1:13" s="32" customFormat="1" ht="21" customHeight="1" thickBot="1">
      <c r="B7" s="72" t="s">
        <v>23</v>
      </c>
      <c r="C7" s="60">
        <v>284.03263609355895</v>
      </c>
      <c r="D7" s="60">
        <v>274.16157271380473</v>
      </c>
      <c r="E7" s="60">
        <v>260.422952552754</v>
      </c>
      <c r="F7" s="60">
        <v>282.03169885216954</v>
      </c>
      <c r="G7" s="61">
        <v>250.29661316649427</v>
      </c>
      <c r="H7" s="61">
        <v>161.75698932452858</v>
      </c>
      <c r="I7" s="62">
        <v>221.2804841334347</v>
      </c>
      <c r="J7" s="43"/>
    </row>
    <row r="8" spans="1:13" ht="12.75">
      <c r="B8" s="73" t="s">
        <v>28</v>
      </c>
      <c r="C8" s="74">
        <v>1045.8897610627102</v>
      </c>
      <c r="D8" s="74">
        <v>540.83094555873924</v>
      </c>
      <c r="E8" s="74">
        <v>732.9281372899535</v>
      </c>
      <c r="F8" s="74">
        <v>456.81655960028553</v>
      </c>
      <c r="G8" s="74">
        <v>274.31421446384041</v>
      </c>
      <c r="H8" s="75">
        <v>871.26600284495021</v>
      </c>
      <c r="I8" s="76">
        <v>696.02272727272725</v>
      </c>
      <c r="J8" s="44"/>
    </row>
    <row r="9" spans="1:13" ht="12.75">
      <c r="B9" s="73" t="s">
        <v>29</v>
      </c>
      <c r="C9" s="74">
        <v>74.65621870443087</v>
      </c>
      <c r="D9" s="74">
        <v>261.42559460306074</v>
      </c>
      <c r="E9" s="74">
        <v>263.81321205025444</v>
      </c>
      <c r="F9" s="74">
        <v>148.59594819590797</v>
      </c>
      <c r="G9" s="74">
        <v>108.44657607247535</v>
      </c>
      <c r="H9" s="75">
        <v>152.46151467632572</v>
      </c>
      <c r="I9" s="76">
        <v>338.56295319709955</v>
      </c>
      <c r="J9" s="44"/>
    </row>
    <row r="10" spans="1:13" ht="12.75">
      <c r="B10" s="73" t="s">
        <v>55</v>
      </c>
      <c r="C10" s="74">
        <v>3181.8181818181815</v>
      </c>
      <c r="D10" s="74">
        <v>2258.145363408521</v>
      </c>
      <c r="E10" s="74">
        <v>2356.3075391888528</v>
      </c>
      <c r="F10" s="74">
        <v>1510.1334651507661</v>
      </c>
      <c r="G10" s="74">
        <v>2206.6420664206644</v>
      </c>
      <c r="H10" s="75">
        <v>2579.0634959548911</v>
      </c>
      <c r="I10" s="76">
        <v>3060.9756097560976</v>
      </c>
      <c r="J10" s="44"/>
    </row>
    <row r="11" spans="1:13" ht="12.75">
      <c r="B11" s="77" t="s">
        <v>54</v>
      </c>
      <c r="C11" s="74">
        <v>965.54199569274942</v>
      </c>
      <c r="D11" s="74">
        <v>709.64741547100255</v>
      </c>
      <c r="E11" s="74">
        <v>829.71902696586835</v>
      </c>
      <c r="F11" s="74">
        <v>733.72078340903749</v>
      </c>
      <c r="G11" s="74">
        <v>890.04844309465102</v>
      </c>
      <c r="H11" s="75">
        <v>823.77476538060478</v>
      </c>
      <c r="I11" s="76">
        <v>0</v>
      </c>
      <c r="J11" s="44"/>
    </row>
    <row r="12" spans="1:13" ht="12.75">
      <c r="B12" s="77" t="s">
        <v>56</v>
      </c>
      <c r="C12" s="74">
        <v>119.7930846719303</v>
      </c>
      <c r="D12" s="74">
        <v>64.051240992794234</v>
      </c>
      <c r="E12" s="74">
        <v>308.81968071185554</v>
      </c>
      <c r="F12" s="74">
        <v>241.58314058082755</v>
      </c>
      <c r="G12" s="74">
        <v>192.45378576854901</v>
      </c>
      <c r="H12" s="75">
        <v>312.5</v>
      </c>
      <c r="I12" s="76">
        <v>330.61929434986428</v>
      </c>
      <c r="J12" s="44"/>
    </row>
    <row r="13" spans="1:13" ht="12.75">
      <c r="B13" s="77" t="s">
        <v>30</v>
      </c>
      <c r="C13" s="74">
        <v>29.743407617863802</v>
      </c>
      <c r="D13" s="74">
        <v>62.262253508810289</v>
      </c>
      <c r="E13" s="74">
        <v>26.019005936124202</v>
      </c>
      <c r="F13" s="74">
        <v>-18.391312100396526</v>
      </c>
      <c r="G13" s="74">
        <v>-94.628106097417941</v>
      </c>
      <c r="H13" s="75">
        <v>48.346371952481476</v>
      </c>
      <c r="I13" s="76">
        <v>-2.1596681964316389</v>
      </c>
      <c r="J13" s="44"/>
    </row>
    <row r="14" spans="1:13" ht="12.75">
      <c r="B14" s="73" t="s">
        <v>31</v>
      </c>
      <c r="C14" s="74">
        <v>359.15664537686433</v>
      </c>
      <c r="D14" s="74">
        <v>330.37577036521907</v>
      </c>
      <c r="E14" s="74">
        <v>371.9097135320265</v>
      </c>
      <c r="F14" s="74">
        <v>326.62693730230342</v>
      </c>
      <c r="G14" s="74">
        <v>177.2357212578267</v>
      </c>
      <c r="H14" s="75">
        <v>216.6743963173891</v>
      </c>
      <c r="I14" s="76">
        <v>424.97103061350077</v>
      </c>
      <c r="J14" s="44"/>
    </row>
    <row r="15" spans="1:13" ht="12.75">
      <c r="B15" s="73" t="s">
        <v>32</v>
      </c>
      <c r="C15" s="74">
        <v>628.34897339622535</v>
      </c>
      <c r="D15" s="74">
        <v>285.10610498350445</v>
      </c>
      <c r="E15" s="74">
        <v>424.72528941528753</v>
      </c>
      <c r="F15" s="74">
        <v>713.20150214028729</v>
      </c>
      <c r="G15" s="74">
        <v>593.0995891255576</v>
      </c>
      <c r="H15" s="75">
        <v>817.36195186013572</v>
      </c>
      <c r="I15" s="76">
        <v>1064.3398950198177</v>
      </c>
      <c r="J15" s="44"/>
    </row>
    <row r="16" spans="1:13" ht="12.75">
      <c r="B16" s="201" t="s">
        <v>70</v>
      </c>
      <c r="C16" s="202">
        <v>290.97420990220888</v>
      </c>
      <c r="D16" s="202">
        <v>283.35881561971553</v>
      </c>
      <c r="E16" s="202">
        <v>229.28937991047749</v>
      </c>
      <c r="F16" s="202">
        <v>278.73836915975528</v>
      </c>
      <c r="G16" s="202">
        <v>146.44654371958956</v>
      </c>
      <c r="H16" s="203">
        <v>185.59717210910097</v>
      </c>
      <c r="I16" s="204">
        <v>325.19181092647568</v>
      </c>
      <c r="J16" s="44"/>
    </row>
    <row r="17" spans="2:10" ht="12.75">
      <c r="B17" s="73" t="s">
        <v>33</v>
      </c>
      <c r="C17" s="74">
        <v>529.80668122623956</v>
      </c>
      <c r="D17" s="74">
        <v>585.72630061275981</v>
      </c>
      <c r="E17" s="74">
        <v>598.13121193485028</v>
      </c>
      <c r="F17" s="74">
        <v>534.76251352148688</v>
      </c>
      <c r="G17" s="74">
        <v>410.4936464250161</v>
      </c>
      <c r="H17" s="75">
        <v>697.12844392704699</v>
      </c>
      <c r="I17" s="76">
        <v>708.9638665843114</v>
      </c>
      <c r="J17" s="44"/>
    </row>
    <row r="18" spans="2:10" ht="12.75">
      <c r="B18" s="73" t="s">
        <v>34</v>
      </c>
      <c r="C18" s="74">
        <v>599.14407988587732</v>
      </c>
      <c r="D18" s="74">
        <v>313.54800010906018</v>
      </c>
      <c r="E18" s="74">
        <v>1101.6949152542372</v>
      </c>
      <c r="F18" s="74">
        <v>882.35294117647049</v>
      </c>
      <c r="G18" s="74">
        <v>305.5555555555556</v>
      </c>
      <c r="H18" s="75">
        <v>469.61325966850825</v>
      </c>
      <c r="I18" s="76">
        <v>383.56164383561645</v>
      </c>
      <c r="J18" s="44"/>
    </row>
    <row r="19" spans="2:10" ht="12.75">
      <c r="B19" s="73" t="s">
        <v>35</v>
      </c>
      <c r="C19" s="74">
        <v>46.473150198301667</v>
      </c>
      <c r="D19" s="74">
        <v>37.731554959303821</v>
      </c>
      <c r="E19" s="74">
        <v>81.630494190659221</v>
      </c>
      <c r="F19" s="74">
        <v>56.447009576964554</v>
      </c>
      <c r="G19" s="74">
        <v>62.256234151666419</v>
      </c>
      <c r="H19" s="75">
        <v>36.353011906032805</v>
      </c>
      <c r="I19" s="76">
        <v>46.342622355144364</v>
      </c>
      <c r="J19" s="44"/>
    </row>
    <row r="20" spans="2:10" ht="12.75">
      <c r="B20" s="73" t="s">
        <v>36</v>
      </c>
      <c r="C20" s="74">
        <v>55.675545956323496</v>
      </c>
      <c r="D20" s="74">
        <v>141.86094754815133</v>
      </c>
      <c r="E20" s="74">
        <v>131.606201105747</v>
      </c>
      <c r="F20" s="74">
        <v>101.27066017005828</v>
      </c>
      <c r="G20" s="74">
        <v>43.224688925262605</v>
      </c>
      <c r="H20" s="75">
        <v>48.778942700579648</v>
      </c>
      <c r="I20" s="76">
        <v>-15.923868442648823</v>
      </c>
      <c r="J20" s="44"/>
    </row>
    <row r="21" spans="2:10" ht="12.75">
      <c r="B21" s="73" t="s">
        <v>37</v>
      </c>
      <c r="C21" s="74">
        <v>908.33333333333337</v>
      </c>
      <c r="D21" s="74">
        <v>1265.5086848635237</v>
      </c>
      <c r="E21" s="74">
        <v>1527.0935960591132</v>
      </c>
      <c r="F21" s="74">
        <v>1662.5916870415647</v>
      </c>
      <c r="G21" s="74">
        <v>1099.434114793856</v>
      </c>
      <c r="H21" s="75">
        <v>1140.9942950285249</v>
      </c>
      <c r="I21" s="76">
        <v>1275.9170653907495</v>
      </c>
      <c r="J21" s="44"/>
    </row>
    <row r="22" spans="2:10" ht="12.75">
      <c r="B22" s="73" t="s">
        <v>38</v>
      </c>
      <c r="C22" s="74">
        <v>72.064329998158485</v>
      </c>
      <c r="D22" s="74">
        <v>68.159747145433599</v>
      </c>
      <c r="E22" s="74">
        <v>58.218893544290275</v>
      </c>
      <c r="F22" s="74">
        <v>57.055003127502729</v>
      </c>
      <c r="G22" s="74">
        <v>53.851071549931753</v>
      </c>
      <c r="H22" s="75">
        <v>196.60959195842918</v>
      </c>
      <c r="I22" s="76">
        <v>75.768189689473701</v>
      </c>
      <c r="J22" s="44"/>
    </row>
    <row r="23" spans="2:10" ht="12.75">
      <c r="B23" s="73" t="s">
        <v>57</v>
      </c>
      <c r="C23" s="74">
        <v>42.155183770254247</v>
      </c>
      <c r="D23" s="74">
        <v>277.74138608672871</v>
      </c>
      <c r="E23" s="74">
        <v>1568.427753023552</v>
      </c>
      <c r="F23" s="74">
        <v>2121.9328993490235</v>
      </c>
      <c r="G23" s="74">
        <v>2584.044154540893</v>
      </c>
      <c r="H23" s="75">
        <v>5635.834493230419</v>
      </c>
      <c r="I23" s="76">
        <v>5427.228885866205</v>
      </c>
      <c r="J23" s="44"/>
    </row>
    <row r="24" spans="2:10" ht="12.75">
      <c r="B24" s="77" t="s">
        <v>58</v>
      </c>
      <c r="C24" s="74">
        <v>8.6803935111725057</v>
      </c>
      <c r="D24" s="74">
        <v>35.797934761726538</v>
      </c>
      <c r="E24" s="74">
        <v>9.4584028450875746</v>
      </c>
      <c r="F24" s="74">
        <v>5.0018386304092779</v>
      </c>
      <c r="G24" s="74">
        <v>0</v>
      </c>
      <c r="H24" s="75">
        <v>0</v>
      </c>
      <c r="I24" s="76">
        <v>0</v>
      </c>
      <c r="J24" s="44"/>
    </row>
    <row r="25" spans="2:10" ht="12.75">
      <c r="B25" s="77" t="s">
        <v>59</v>
      </c>
      <c r="C25" s="74">
        <v>119.14654921676986</v>
      </c>
      <c r="D25" s="74">
        <v>96.090024405436594</v>
      </c>
      <c r="E25" s="74">
        <v>138.57091215809135</v>
      </c>
      <c r="F25" s="74">
        <v>93.560433914916317</v>
      </c>
      <c r="G25" s="74">
        <v>24.605942422973513</v>
      </c>
      <c r="H25" s="75">
        <v>79.499155321474703</v>
      </c>
      <c r="I25" s="76">
        <v>103.71037774731857</v>
      </c>
      <c r="J25" s="44"/>
    </row>
    <row r="26" spans="2:10" ht="12.75">
      <c r="B26" s="77" t="s">
        <v>39</v>
      </c>
      <c r="C26" s="74">
        <v>328.25156520816387</v>
      </c>
      <c r="D26" s="74">
        <v>316.5503489531406</v>
      </c>
      <c r="E26" s="74">
        <v>271.62093913553042</v>
      </c>
      <c r="F26" s="74">
        <v>236.3352050607719</v>
      </c>
      <c r="G26" s="74">
        <v>92.099016521520923</v>
      </c>
      <c r="H26" s="75">
        <v>107.61728602656801</v>
      </c>
      <c r="I26" s="76">
        <v>107.28098200773499</v>
      </c>
      <c r="J26" s="44"/>
    </row>
    <row r="27" spans="2:10" ht="12.75">
      <c r="B27" s="73" t="s">
        <v>40</v>
      </c>
      <c r="C27" s="74">
        <v>316.23629038063109</v>
      </c>
      <c r="D27" s="74">
        <v>266.76100181231453</v>
      </c>
      <c r="E27" s="74">
        <v>302.33651161919096</v>
      </c>
      <c r="F27" s="74">
        <v>236.8839052582718</v>
      </c>
      <c r="G27" s="74">
        <v>247.73337403038525</v>
      </c>
      <c r="H27" s="75">
        <v>257.00471817610941</v>
      </c>
      <c r="I27" s="76">
        <v>298.87411697330458</v>
      </c>
      <c r="J27" s="44"/>
    </row>
    <row r="28" spans="2:10" ht="12.75">
      <c r="B28" s="73" t="s">
        <v>41</v>
      </c>
      <c r="C28" s="74">
        <v>156.56725290528917</v>
      </c>
      <c r="D28" s="74">
        <v>161.80021357603178</v>
      </c>
      <c r="E28" s="74">
        <v>129.41310326214591</v>
      </c>
      <c r="F28" s="74">
        <v>76.767824698629028</v>
      </c>
      <c r="G28" s="74">
        <v>112.72225297227605</v>
      </c>
      <c r="H28" s="75">
        <v>182.02434948675102</v>
      </c>
      <c r="I28" s="76">
        <v>193.06517068512773</v>
      </c>
      <c r="J28" s="44"/>
    </row>
    <row r="29" spans="2:10" ht="12.75">
      <c r="B29" s="73" t="s">
        <v>42</v>
      </c>
      <c r="C29" s="74">
        <v>1378.4739280579979</v>
      </c>
      <c r="D29" s="74">
        <v>966.79521440326494</v>
      </c>
      <c r="E29" s="74">
        <v>1314.1678384978577</v>
      </c>
      <c r="F29" s="74">
        <v>1050.6596321125992</v>
      </c>
      <c r="G29" s="74">
        <v>-576.48463995427232</v>
      </c>
      <c r="H29" s="75">
        <v>401.90797882052215</v>
      </c>
      <c r="I29" s="76">
        <v>573.53478181486207</v>
      </c>
      <c r="J29" s="44"/>
    </row>
    <row r="30" spans="2:10" ht="12.75">
      <c r="B30" s="73" t="s">
        <v>43</v>
      </c>
      <c r="C30" s="74">
        <v>104.42326523292348</v>
      </c>
      <c r="D30" s="74">
        <v>72.657518276575004</v>
      </c>
      <c r="E30" s="74">
        <v>29.868164770509519</v>
      </c>
      <c r="F30" s="74">
        <v>54.342162947100618</v>
      </c>
      <c r="G30" s="74">
        <v>12.676244837265706</v>
      </c>
      <c r="H30" s="75">
        <v>28.671948584409105</v>
      </c>
      <c r="I30" s="76">
        <v>65.654606903429553</v>
      </c>
      <c r="J30" s="44"/>
    </row>
    <row r="31" spans="2:10" ht="12.75">
      <c r="B31" s="73" t="s">
        <v>44</v>
      </c>
      <c r="C31" s="74">
        <v>217.14704496504865</v>
      </c>
      <c r="D31" s="74">
        <v>233.97725257810768</v>
      </c>
      <c r="E31" s="74">
        <v>183.38074277685112</v>
      </c>
      <c r="F31" s="74">
        <v>147.05722265561741</v>
      </c>
      <c r="G31" s="74">
        <v>24.183770977548686</v>
      </c>
      <c r="H31" s="75">
        <v>222.42606281887564</v>
      </c>
      <c r="I31" s="76">
        <v>325.18570477886294</v>
      </c>
      <c r="J31" s="44"/>
    </row>
    <row r="32" spans="2:10" ht="12.75">
      <c r="B32" s="73" t="s">
        <v>45</v>
      </c>
      <c r="C32" s="74">
        <v>225.8075152084551</v>
      </c>
      <c r="D32" s="74">
        <v>331.29625472886784</v>
      </c>
      <c r="E32" s="74">
        <v>232.64709351329213</v>
      </c>
      <c r="F32" s="74">
        <v>274.34520805039227</v>
      </c>
      <c r="G32" s="74">
        <v>695.84958341442507</v>
      </c>
      <c r="H32" s="75">
        <v>291.86484932032096</v>
      </c>
      <c r="I32" s="76">
        <v>366.08634525320207</v>
      </c>
      <c r="J32" s="44"/>
    </row>
    <row r="33" spans="2:10" ht="12.75">
      <c r="B33" s="73" t="s">
        <v>46</v>
      </c>
      <c r="C33" s="74">
        <v>2162.5292656336569</v>
      </c>
      <c r="D33" s="74">
        <v>849.28695282918716</v>
      </c>
      <c r="E33" s="74">
        <v>700.85679743486412</v>
      </c>
      <c r="F33" s="74">
        <v>1076.1646879122404</v>
      </c>
      <c r="G33" s="74">
        <v>103.20272455192818</v>
      </c>
      <c r="H33" s="75">
        <v>485.98130841121497</v>
      </c>
      <c r="I33" s="76">
        <v>299.06542056074767</v>
      </c>
      <c r="J33" s="44"/>
    </row>
    <row r="34" spans="2:10" ht="12.75">
      <c r="B34" s="73" t="s">
        <v>7</v>
      </c>
      <c r="C34" s="74">
        <v>1487.9081269122762</v>
      </c>
      <c r="D34" s="74">
        <v>3401.9917115111034</v>
      </c>
      <c r="E34" s="74">
        <v>811.98489708091427</v>
      </c>
      <c r="F34" s="74">
        <v>1379.9448022079116</v>
      </c>
      <c r="G34" s="74">
        <v>593.56394053402494</v>
      </c>
      <c r="H34" s="75">
        <v>1437.5561545372866</v>
      </c>
      <c r="I34" s="76">
        <v>772.68643306379158</v>
      </c>
      <c r="J34" s="44"/>
    </row>
    <row r="35" spans="2:10" ht="12.75">
      <c r="B35" s="73" t="s">
        <v>47</v>
      </c>
      <c r="C35" s="74">
        <v>1480.9532951210817</v>
      </c>
      <c r="D35" s="74">
        <v>822.58639442103618</v>
      </c>
      <c r="E35" s="74">
        <v>420.31395625079949</v>
      </c>
      <c r="F35" s="74">
        <v>694.22242521123553</v>
      </c>
      <c r="G35" s="74">
        <v>250.46309582822406</v>
      </c>
      <c r="H35" s="75">
        <v>466.37744034707157</v>
      </c>
      <c r="I35" s="76">
        <v>363.34056399132322</v>
      </c>
      <c r="J35" s="44"/>
    </row>
    <row r="36" spans="2:10" ht="12.75">
      <c r="B36" s="73" t="s">
        <v>60</v>
      </c>
      <c r="C36" s="74">
        <v>542.62500271312501</v>
      </c>
      <c r="D36" s="74">
        <v>172.29775205276619</v>
      </c>
      <c r="E36" s="74">
        <v>233.35185897709945</v>
      </c>
      <c r="F36" s="74">
        <v>148.54085138664652</v>
      </c>
      <c r="G36" s="74">
        <v>1.755827591777108</v>
      </c>
      <c r="H36" s="75">
        <v>-224.23115917539707</v>
      </c>
      <c r="I36" s="76">
        <v>-9.1247042919905379</v>
      </c>
      <c r="J36" s="44"/>
    </row>
    <row r="37" spans="2:10" ht="12.75">
      <c r="B37" s="73" t="s">
        <v>48</v>
      </c>
      <c r="C37" s="74">
        <v>-17.500576555011506</v>
      </c>
      <c r="D37" s="74">
        <v>-348.89518992893915</v>
      </c>
      <c r="E37" s="74">
        <v>-518.61250047217288</v>
      </c>
      <c r="F37" s="74">
        <v>136.31336070959995</v>
      </c>
      <c r="G37" s="74">
        <v>782.95530037012418</v>
      </c>
      <c r="H37" s="75">
        <v>-666.23913353284877</v>
      </c>
      <c r="I37" s="76">
        <v>-651.27547384922332</v>
      </c>
      <c r="J37" s="44"/>
    </row>
    <row r="38" spans="2:10" ht="12.75">
      <c r="B38" s="77" t="s">
        <v>49</v>
      </c>
      <c r="C38" s="74">
        <v>-149.79319755053146</v>
      </c>
      <c r="D38" s="74">
        <v>777.54591212705429</v>
      </c>
      <c r="E38" s="74">
        <v>497.85538888901021</v>
      </c>
      <c r="F38" s="74">
        <v>422.20062255325695</v>
      </c>
      <c r="G38" s="74">
        <v>150.54434947811768</v>
      </c>
      <c r="H38" s="75">
        <v>1049.2941581544819</v>
      </c>
      <c r="I38" s="76">
        <v>2675.599678641111</v>
      </c>
      <c r="J38" s="44"/>
    </row>
    <row r="39" spans="2:10" ht="13.5" thickBot="1">
      <c r="B39" s="78" t="s">
        <v>50</v>
      </c>
      <c r="C39" s="79">
        <v>33.694299193279072</v>
      </c>
      <c r="D39" s="79">
        <v>-2.116966805602472</v>
      </c>
      <c r="E39" s="79">
        <v>27.22765410677826</v>
      </c>
      <c r="F39" s="79">
        <v>0</v>
      </c>
      <c r="G39" s="79">
        <v>0</v>
      </c>
      <c r="H39" s="80">
        <v>0</v>
      </c>
      <c r="I39" s="81">
        <v>0</v>
      </c>
      <c r="J39" s="44"/>
    </row>
    <row r="40" spans="2:10" ht="12.75">
      <c r="B40" s="58" t="s">
        <v>53</v>
      </c>
    </row>
    <row r="41" spans="2:10" ht="12.75">
      <c r="B41" s="195" t="s">
        <v>168</v>
      </c>
    </row>
    <row r="42" spans="2:10" ht="12.75">
      <c r="B42" s="56"/>
    </row>
    <row r="43" spans="2:10" ht="12.75"/>
    <row r="44" spans="2:10" ht="12.75"/>
    <row r="45" spans="2:10" ht="12.75"/>
    <row r="46" spans="2:10" ht="12.75"/>
    <row r="47" spans="2:10" ht="12.75"/>
    <row r="48" spans="2:10" ht="12.75"/>
    <row r="49" ht="12.75"/>
    <row r="50" ht="12.75"/>
    <row r="51" ht="12.75"/>
    <row r="52" ht="12.75"/>
  </sheetData>
  <mergeCells count="3">
    <mergeCell ref="A1:J1"/>
    <mergeCell ref="A4:J4"/>
    <mergeCell ref="A3:J3"/>
  </mergeCells>
  <phoneticPr fontId="4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&amp;L&amp;G&amp;C&amp;"Verdana,Negrita Cursiva"Sección 4: Inversión extranjera &amp;R&amp;G</oddHeader>
    <oddFooter>&amp;L&amp;"Tahoma,Negrita Cursiva"Oficina de Estudios Económicos&amp;R&amp;D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pg. 4</vt:lpstr>
      <vt:lpstr>pg.5</vt:lpstr>
      <vt:lpstr>pg. 6</vt:lpstr>
      <vt:lpstr>pg. 7</vt:lpstr>
      <vt:lpstr>pg. 8</vt:lpstr>
      <vt:lpstr>pg. 9</vt:lpstr>
      <vt:lpstr>'pg. 6'!Área_de_impresión</vt:lpstr>
      <vt:lpstr>'pg. 7'!Área_de_impresión</vt:lpstr>
      <vt:lpstr>'pg. 8'!Área_de_impresión</vt:lpstr>
      <vt:lpstr>'pg. 9'!Área_de_impresión</vt:lpstr>
      <vt:lpstr>pg.5!Área_de_impresión</vt:lpstr>
    </vt:vector>
  </TitlesOfParts>
  <Company>MINCIT-OEE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Sección Inversión extranjera</dc:subject>
  <dc:creator>Jaime Martínez</dc:creator>
  <dc:description>Elaboró:                  Jaime Martínez _x000d_
Revisó y Aprobó:    María Del Mar Cantero           Fecha:                     12 de abril de 2024</dc:description>
  <cp:lastModifiedBy>Jaime Martinez Cepeda</cp:lastModifiedBy>
  <cp:lastPrinted>2023-06-20T15:40:18Z</cp:lastPrinted>
  <dcterms:created xsi:type="dcterms:W3CDTF">2007-05-16T17:32:43Z</dcterms:created>
  <dcterms:modified xsi:type="dcterms:W3CDTF">2024-04-12T19:46:35Z</dcterms:modified>
</cp:coreProperties>
</file>